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I:\.shortcut-targets-by-id\0BydmBeRrep3tYVFlay1MYVZPZmM\GGBC\2. Comité Técnico (José Manuel Ávila)\2025\2025_CASA Guatemala\2025_CASAv2.0\Pagina web\Información_Landing Page\Formularios descargables\"/>
    </mc:Choice>
  </mc:AlternateContent>
  <xr:revisionPtr revIDLastSave="0" documentId="13_ncr:1_{BC01A6F7-F083-4B2D-9EFA-6E3993570EEC}" xr6:coauthVersionLast="47" xr6:coauthVersionMax="47" xr10:uidLastSave="{00000000-0000-0000-0000-000000000000}"/>
  <bookViews>
    <workbookView xWindow="-108" yWindow="-108" windowWidth="23256" windowHeight="12456" xr2:uid="{A7BCB97B-CF70-49EC-B9FE-AECDBE44235C}"/>
  </bookViews>
  <sheets>
    <sheet name="Condiciones de Uso" sheetId="6" r:id="rId1"/>
    <sheet name="Base de datos" sheetId="3" r:id="rId2"/>
    <sheet name="Parte 1. Techos" sheetId="1" r:id="rId3"/>
    <sheet name="Parte 2. Paredes Exteriores" sheetId="4" r:id="rId4"/>
    <sheet name="Parte 3. Pavimento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5" l="1"/>
  <c r="J17" i="5"/>
  <c r="J18" i="5"/>
  <c r="J19" i="5"/>
  <c r="J20" i="5"/>
  <c r="I17" i="5"/>
  <c r="I18" i="5"/>
  <c r="I19" i="5"/>
  <c r="I20" i="5"/>
  <c r="J16" i="5"/>
  <c r="D21" i="5"/>
  <c r="J22" i="4"/>
  <c r="I22" i="4"/>
  <c r="J21" i="4"/>
  <c r="I21" i="4"/>
  <c r="I22" i="1"/>
  <c r="J20" i="4"/>
  <c r="I20" i="4"/>
  <c r="J19" i="4"/>
  <c r="I19" i="4"/>
  <c r="J18" i="4"/>
  <c r="I18" i="4"/>
  <c r="D23" i="4"/>
  <c r="D23" i="1"/>
  <c r="J19" i="1"/>
  <c r="J20" i="1"/>
  <c r="J21" i="1"/>
  <c r="J22" i="1"/>
  <c r="I19" i="1"/>
  <c r="I20" i="1"/>
  <c r="I21" i="1"/>
  <c r="I18" i="1"/>
  <c r="J18" i="1"/>
  <c r="D24" i="5" l="1"/>
  <c r="D25" i="5" s="1"/>
  <c r="J21" i="5"/>
  <c r="I21" i="5"/>
  <c r="I23" i="4"/>
  <c r="D26" i="1"/>
  <c r="D27" i="1" s="1"/>
  <c r="J23" i="4"/>
  <c r="D26" i="4"/>
  <c r="D27" i="4" s="1"/>
  <c r="J23" i="1"/>
  <c r="I23" i="1"/>
</calcChain>
</file>

<file path=xl/sharedStrings.xml><?xml version="1.0" encoding="utf-8"?>
<sst xmlns="http://schemas.openxmlformats.org/spreadsheetml/2006/main" count="179" uniqueCount="83">
  <si>
    <t>v 2.0</t>
  </si>
  <si>
    <t>Proyecto</t>
  </si>
  <si>
    <t>Nombre del Proyecto</t>
  </si>
  <si>
    <t>No. de Registro</t>
  </si>
  <si>
    <t>Fecha de Emisión</t>
  </si>
  <si>
    <t>Fecha de emisión del formulario</t>
  </si>
  <si>
    <t>Reducción de Efecto Isla de Calor.</t>
  </si>
  <si>
    <t>Materiales de techo</t>
  </si>
  <si>
    <t>SRI</t>
  </si>
  <si>
    <t>Asfalto</t>
  </si>
  <si>
    <t>Asfalto granular color claro</t>
  </si>
  <si>
    <t>Tejas de shingle color gris</t>
  </si>
  <si>
    <t>Tejas de shingle color claro</t>
  </si>
  <si>
    <t>Tejas de shingle color obscuro / negro</t>
  </si>
  <si>
    <t>Tejas de shingle color azul</t>
  </si>
  <si>
    <t>Tejas de shingle color terracota</t>
  </si>
  <si>
    <t>Techo de madera clara</t>
  </si>
  <si>
    <t>Techo de madera obscura</t>
  </si>
  <si>
    <t>Tejas de shingle color verde</t>
  </si>
  <si>
    <t>Techo metálico sin revestimiento</t>
  </si>
  <si>
    <t>Techo de aluminio</t>
  </si>
  <si>
    <t xml:space="preserve">Acero galvanizado </t>
  </si>
  <si>
    <t>Albedo</t>
  </si>
  <si>
    <t>Techo metálico color blanco</t>
  </si>
  <si>
    <t xml:space="preserve">Teja de barro </t>
  </si>
  <si>
    <t>Caucho de Etileno Propileno (EPDM) blanco</t>
  </si>
  <si>
    <t>Caucho de Etileno Propileno (EPDM) gris</t>
  </si>
  <si>
    <t>Caucho de Etileno Propileno (EPDM) negro</t>
  </si>
  <si>
    <t>Revestimiento sin pigmento</t>
  </si>
  <si>
    <t>Revestimiento blanco</t>
  </si>
  <si>
    <t>Formulario S-C2. Piloto</t>
  </si>
  <si>
    <t>Revestimiento color verde</t>
  </si>
  <si>
    <t>Revestimiento color beige</t>
  </si>
  <si>
    <t xml:space="preserve">Revestimiento color rojo </t>
  </si>
  <si>
    <t>No se aplica medida para reduución de ICU</t>
  </si>
  <si>
    <t>Seleccionar</t>
  </si>
  <si>
    <t>https://www.coolrooftoolkit.org/wp-content/pdfs/CoolRoofToolkit_Full.pdf</t>
  </si>
  <si>
    <t>https://www.deansteelbuildings.com/products/panels/sr-sri-by-color/</t>
  </si>
  <si>
    <t>https://www.kalzip.com/wp-content/uploads/2020/01/Kalzip-Solar-Reflectance-Index.pdf</t>
  </si>
  <si>
    <t>Terraza jardín extensiva</t>
  </si>
  <si>
    <t>Terraza jardín intensiva</t>
  </si>
  <si>
    <t>Tipo de techo</t>
  </si>
  <si>
    <t>Tipo 1</t>
  </si>
  <si>
    <t>Tipo 2</t>
  </si>
  <si>
    <t>Tipo 3</t>
  </si>
  <si>
    <t>Tipo 4</t>
  </si>
  <si>
    <t>Descripción</t>
  </si>
  <si>
    <t>Referencia Albedo</t>
  </si>
  <si>
    <t>Tipo 5</t>
  </si>
  <si>
    <t>Referencia SRI</t>
  </si>
  <si>
    <t>Área (m2)</t>
  </si>
  <si>
    <t>Área total de techos (m2)</t>
  </si>
  <si>
    <t>m2</t>
  </si>
  <si>
    <t xml:space="preserve">Total </t>
  </si>
  <si>
    <t>Resultado</t>
  </si>
  <si>
    <t>Otro (Indicar)</t>
  </si>
  <si>
    <t>% superficie para reducción de ICU</t>
  </si>
  <si>
    <t>Total</t>
  </si>
  <si>
    <t>Área total de superficie opaca en paredes exteriores(m2)</t>
  </si>
  <si>
    <t>Paredes exteriores</t>
  </si>
  <si>
    <t>Pared de ladrillo de arcilla roja</t>
  </si>
  <si>
    <t>Pared de ladrillo obscuro</t>
  </si>
  <si>
    <t>Pared de ladrillo  claro</t>
  </si>
  <si>
    <t xml:space="preserve">Concreto / Cemento sin pintar </t>
  </si>
  <si>
    <t xml:space="preserve">Muro jardín </t>
  </si>
  <si>
    <t>Pared de madera clara</t>
  </si>
  <si>
    <t>Pared de madera obscura</t>
  </si>
  <si>
    <t>Revestimiento color azul</t>
  </si>
  <si>
    <t>Revestimiento color gris obscuro</t>
  </si>
  <si>
    <t>Revestimiento color gris claro</t>
  </si>
  <si>
    <t>Tipo de pared exterior</t>
  </si>
  <si>
    <t>Descripción de la superficie</t>
  </si>
  <si>
    <t>Superficies para reducción de ICU</t>
  </si>
  <si>
    <t>Baldozas / Adoquin</t>
  </si>
  <si>
    <t>Concreto  / Cento color blanco</t>
  </si>
  <si>
    <t>Superficie sombreada por vegetación</t>
  </si>
  <si>
    <t>Adoquín ecológico (≥ 50%)</t>
  </si>
  <si>
    <t>Adoquín ecológico (≤ 50%)</t>
  </si>
  <si>
    <t>Área total de pavimentos exteriores (m2)</t>
  </si>
  <si>
    <t>Instalación de paneles solares</t>
  </si>
  <si>
    <t xml:space="preserve">Referencia de materiales: </t>
  </si>
  <si>
    <r>
      <t xml:space="preserve">Las siguientes especificaciones han sido recopilados según diversas fuentes de materiales, y bases de datos establecidas, por lo que no representan la realidad del proyecto, sino una aproximación de referencia para el diseño. </t>
    </r>
    <r>
      <rPr>
        <b/>
        <sz val="9"/>
        <color theme="1"/>
        <rFont val="Aptos Narrow"/>
        <family val="2"/>
        <scheme val="minor"/>
      </rPr>
      <t xml:space="preserve">Se recomienda utilizar los valores reales de los materiales, revestimientos y sistemas constructivos utilizados en el proyecto. </t>
    </r>
  </si>
  <si>
    <r>
      <t xml:space="preserve">El </t>
    </r>
    <r>
      <rPr>
        <b/>
        <sz val="10"/>
        <color theme="0"/>
        <rFont val="Arial"/>
        <family val="2"/>
      </rPr>
      <t>Formulario S-C2</t>
    </r>
    <r>
      <rPr>
        <sz val="10"/>
        <color theme="0"/>
        <rFont val="Arial"/>
        <family val="2"/>
      </rPr>
      <t xml:space="preserve"> es una herramienta de cálculo elaborada por el departamento técnico del Guatemala Green Building Council cómo un medio de verificación de desempeño para el Sistema de Certificación CASA Guatemala. Queda prohibida su reproducción total o parcial sin previa autorización de sus autores, o su utilización para beneficio propio o para tercereos, en fines que no sean asociados al proeso de certificación de un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</si>
</sst>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sz val="9"/>
      <color theme="1"/>
      <name val="Aptos Narrow"/>
      <family val="2"/>
      <scheme val="minor"/>
    </font>
    <font>
      <u/>
      <sz val="11"/>
      <color theme="10"/>
      <name val="Aptos Narrow"/>
      <family val="2"/>
      <scheme val="minor"/>
    </font>
    <font>
      <u/>
      <sz val="9"/>
      <color theme="10"/>
      <name val="Aptos Narrow"/>
      <family val="2"/>
      <scheme val="minor"/>
    </font>
    <font>
      <sz val="9"/>
      <color theme="1"/>
      <name val="Aptos"/>
      <family val="2"/>
    </font>
    <font>
      <b/>
      <sz val="9"/>
      <color theme="1"/>
      <name val="Aptos"/>
      <family val="2"/>
    </font>
    <font>
      <sz val="9"/>
      <color rgb="FFC00000"/>
      <name val="Aptos"/>
      <family val="2"/>
    </font>
    <font>
      <b/>
      <sz val="9"/>
      <color theme="1"/>
      <name val="Aptos Narrow"/>
      <family val="2"/>
      <scheme val="minor"/>
    </font>
    <font>
      <sz val="8"/>
      <name val="Aptos Narrow"/>
      <family val="2"/>
      <scheme val="minor"/>
    </font>
    <font>
      <sz val="9"/>
      <color theme="0"/>
      <name val="Aptos Narrow"/>
      <family val="2"/>
      <scheme val="minor"/>
    </font>
    <font>
      <b/>
      <sz val="15"/>
      <color theme="1"/>
      <name val="Aptos Narrow"/>
      <family val="2"/>
      <scheme val="minor"/>
    </font>
    <font>
      <sz val="10"/>
      <color theme="0"/>
      <name val="Arial"/>
      <family val="2"/>
    </font>
    <font>
      <b/>
      <sz val="10"/>
      <color theme="0"/>
      <name val="Arial"/>
      <family val="2"/>
    </font>
    <font>
      <sz val="8"/>
      <color theme="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A3D37"/>
        <bgColor indexed="64"/>
      </patternFill>
    </fill>
  </fills>
  <borders count="13">
    <border>
      <left/>
      <right/>
      <top/>
      <bottom/>
      <diagonal/>
    </border>
    <border>
      <left style="thin">
        <color theme="1" tint="0.499984740745262"/>
      </left>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theme="1" tint="0.499984740745262"/>
      </right>
      <top style="thin">
        <color theme="1" tint="0.499984740745262"/>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60">
    <xf numFmtId="0" fontId="0" fillId="0" borderId="0" xfId="0"/>
    <xf numFmtId="0" fontId="2" fillId="2" borderId="0" xfId="0" applyFont="1" applyFill="1"/>
    <xf numFmtId="0" fontId="2" fillId="2" borderId="0" xfId="0" applyFont="1" applyFill="1" applyAlignment="1">
      <alignment horizontal="center"/>
    </xf>
    <xf numFmtId="2" fontId="2" fillId="2" borderId="0" xfId="0" applyNumberFormat="1" applyFont="1" applyFill="1" applyAlignment="1">
      <alignment horizontal="center"/>
    </xf>
    <xf numFmtId="0" fontId="8" fillId="2" borderId="5" xfId="0" applyFont="1" applyFill="1" applyBorder="1" applyAlignment="1">
      <alignment horizontal="left"/>
    </xf>
    <xf numFmtId="0" fontId="8" fillId="2" borderId="5" xfId="0" applyFont="1" applyFill="1" applyBorder="1" applyAlignment="1">
      <alignment horizontal="center"/>
    </xf>
    <xf numFmtId="2" fontId="8" fillId="2" borderId="5" xfId="0" applyNumberFormat="1" applyFont="1" applyFill="1" applyBorder="1" applyAlignment="1">
      <alignment horizontal="center"/>
    </xf>
    <xf numFmtId="0" fontId="2" fillId="2" borderId="5" xfId="0" applyFont="1" applyFill="1" applyBorder="1" applyAlignment="1">
      <alignment horizontal="left"/>
    </xf>
    <xf numFmtId="0" fontId="2" fillId="2" borderId="5" xfId="0" applyFont="1" applyFill="1" applyBorder="1" applyAlignment="1">
      <alignment horizontal="center"/>
    </xf>
    <xf numFmtId="2" fontId="2" fillId="2" borderId="5" xfId="0" applyNumberFormat="1" applyFont="1" applyFill="1" applyBorder="1" applyAlignment="1">
      <alignment horizontal="center"/>
    </xf>
    <xf numFmtId="0" fontId="2" fillId="2" borderId="5" xfId="0" applyFont="1" applyFill="1" applyBorder="1"/>
    <xf numFmtId="0" fontId="10" fillId="2" borderId="0" xfId="0" applyFont="1" applyFill="1"/>
    <xf numFmtId="0" fontId="10" fillId="2" borderId="0" xfId="0" applyFont="1" applyFill="1" applyAlignment="1">
      <alignment horizontal="center"/>
    </xf>
    <xf numFmtId="2" fontId="10" fillId="2" borderId="0" xfId="0" applyNumberFormat="1" applyFont="1" applyFill="1" applyAlignment="1">
      <alignment horizontal="center"/>
    </xf>
    <xf numFmtId="0" fontId="10" fillId="2" borderId="5" xfId="0" applyFont="1" applyFill="1" applyBorder="1"/>
    <xf numFmtId="0" fontId="5" fillId="2" borderId="0" xfId="0" applyFont="1" applyFill="1" applyProtection="1">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0" fontId="2" fillId="2" borderId="0" xfId="0" applyFont="1" applyFill="1" applyProtection="1">
      <protection hidden="1"/>
    </xf>
    <xf numFmtId="0" fontId="2" fillId="0" borderId="0" xfId="0" applyFont="1" applyProtection="1">
      <protection hidden="1"/>
    </xf>
    <xf numFmtId="0" fontId="8" fillId="4" borderId="11"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protection hidden="1"/>
    </xf>
    <xf numFmtId="0" fontId="8" fillId="4" borderId="11" xfId="0" applyFont="1" applyFill="1" applyBorder="1" applyAlignment="1" applyProtection="1">
      <alignment horizontal="right"/>
      <protection hidden="1"/>
    </xf>
    <xf numFmtId="4" fontId="8" fillId="4" borderId="11" xfId="0" applyNumberFormat="1" applyFont="1" applyFill="1" applyBorder="1" applyAlignment="1" applyProtection="1">
      <alignment horizontal="center"/>
      <protection hidden="1"/>
    </xf>
    <xf numFmtId="4" fontId="2" fillId="4" borderId="11" xfId="0" applyNumberFormat="1" applyFont="1" applyFill="1" applyBorder="1" applyAlignment="1" applyProtection="1">
      <alignment horizontal="center"/>
      <protection hidden="1"/>
    </xf>
    <xf numFmtId="0" fontId="8" fillId="2" borderId="0" xfId="0" applyFont="1" applyFill="1" applyProtection="1">
      <protection hidden="1"/>
    </xf>
    <xf numFmtId="0" fontId="10" fillId="2" borderId="0" xfId="0" applyFont="1" applyFill="1" applyProtection="1">
      <protection hidden="1"/>
    </xf>
    <xf numFmtId="0" fontId="10" fillId="2" borderId="0" xfId="0" applyFont="1" applyFill="1" applyAlignment="1" applyProtection="1">
      <alignment horizontal="right"/>
      <protection hidden="1"/>
    </xf>
    <xf numFmtId="0" fontId="8" fillId="4" borderId="11" xfId="0" applyFont="1" applyFill="1" applyBorder="1" applyAlignment="1" applyProtection="1">
      <alignment horizontal="left" vertical="center" wrapText="1"/>
      <protection hidden="1"/>
    </xf>
    <xf numFmtId="9" fontId="11" fillId="4" borderId="11" xfId="1" applyFont="1" applyFill="1" applyBorder="1" applyAlignment="1" applyProtection="1">
      <protection hidden="1"/>
    </xf>
    <xf numFmtId="0" fontId="2" fillId="0" borderId="0" xfId="0" applyFont="1" applyAlignment="1" applyProtection="1">
      <alignment horizontal="center"/>
      <protection hidden="1"/>
    </xf>
    <xf numFmtId="4" fontId="2" fillId="0" borderId="11" xfId="0" applyNumberFormat="1" applyFont="1" applyBorder="1" applyAlignment="1" applyProtection="1">
      <alignment horizontal="center" vertical="center"/>
      <protection locked="0" hidden="1"/>
    </xf>
    <xf numFmtId="0" fontId="2" fillId="0" borderId="11" xfId="0" applyFont="1" applyBorder="1" applyProtection="1">
      <protection locked="0" hidden="1"/>
    </xf>
    <xf numFmtId="0" fontId="2" fillId="0" borderId="11" xfId="0" applyFont="1" applyBorder="1" applyAlignment="1" applyProtection="1">
      <alignment horizontal="center"/>
      <protection locked="0" hidden="1"/>
    </xf>
    <xf numFmtId="0" fontId="2" fillId="0" borderId="11" xfId="0" applyFont="1" applyBorder="1" applyAlignment="1" applyProtection="1">
      <alignment horizontal="center" vertical="center"/>
      <protection locked="0" hidden="1"/>
    </xf>
    <xf numFmtId="0" fontId="5"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6" fillId="3" borderId="0" xfId="0" applyFont="1" applyFill="1" applyAlignment="1" applyProtection="1">
      <alignment vertical="center"/>
      <protection hidden="1"/>
    </xf>
    <xf numFmtId="0" fontId="0" fillId="5" borderId="0" xfId="0" applyFill="1"/>
    <xf numFmtId="0" fontId="14" fillId="5" borderId="0" xfId="0" applyFont="1" applyFill="1"/>
    <xf numFmtId="0" fontId="12" fillId="5" borderId="0" xfId="0" applyFont="1" applyFill="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4" fillId="2" borderId="0" xfId="2" applyFont="1" applyFill="1" applyAlignment="1">
      <alignment horizontal="left"/>
    </xf>
    <xf numFmtId="0" fontId="8" fillId="4" borderId="2" xfId="0" applyFont="1" applyFill="1" applyBorder="1" applyAlignment="1" applyProtection="1">
      <alignment horizontal="right"/>
      <protection hidden="1"/>
    </xf>
    <xf numFmtId="0" fontId="8" fillId="4" borderId="3" xfId="0" applyFont="1" applyFill="1" applyBorder="1" applyAlignment="1" applyProtection="1">
      <alignment horizontal="right"/>
      <protection hidden="1"/>
    </xf>
    <xf numFmtId="0" fontId="8" fillId="4" borderId="4" xfId="0" applyFont="1" applyFill="1" applyBorder="1" applyAlignment="1" applyProtection="1">
      <alignment horizontal="right"/>
      <protection hidden="1"/>
    </xf>
    <xf numFmtId="49" fontId="7" fillId="4" borderId="12" xfId="0" applyNumberFormat="1" applyFont="1" applyFill="1" applyBorder="1" applyAlignment="1" applyProtection="1">
      <alignment horizontal="left" vertical="center"/>
      <protection locked="0" hidden="1"/>
    </xf>
    <xf numFmtId="49" fontId="7" fillId="4" borderId="3" xfId="0" applyNumberFormat="1" applyFont="1" applyFill="1" applyBorder="1" applyAlignment="1" applyProtection="1">
      <alignment horizontal="left" vertical="center"/>
      <protection locked="0" hidden="1"/>
    </xf>
    <xf numFmtId="49" fontId="7" fillId="4" borderId="4" xfId="0" applyNumberFormat="1" applyFont="1" applyFill="1" applyBorder="1" applyAlignment="1" applyProtection="1">
      <alignment horizontal="left" vertical="center"/>
      <protection locked="0" hidden="1"/>
    </xf>
    <xf numFmtId="0" fontId="5" fillId="2" borderId="1"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49" fontId="7" fillId="4" borderId="8" xfId="0" applyNumberFormat="1" applyFont="1" applyFill="1" applyBorder="1" applyAlignment="1" applyProtection="1">
      <alignment horizontal="left" vertical="center"/>
      <protection locked="0" hidden="1"/>
    </xf>
    <xf numFmtId="49" fontId="7" fillId="4" borderId="9" xfId="0" applyNumberFormat="1" applyFont="1" applyFill="1" applyBorder="1" applyAlignment="1" applyProtection="1">
      <alignment horizontal="left" vertical="center"/>
      <protection locked="0" hidden="1"/>
    </xf>
    <xf numFmtId="49" fontId="7" fillId="4" borderId="6" xfId="0" applyNumberFormat="1" applyFont="1" applyFill="1" applyBorder="1" applyAlignment="1" applyProtection="1">
      <alignment horizontal="left" vertical="center"/>
      <protection locked="0" hidden="1"/>
    </xf>
    <xf numFmtId="49" fontId="7" fillId="4" borderId="7" xfId="0" applyNumberFormat="1" applyFont="1" applyFill="1" applyBorder="1" applyAlignment="1" applyProtection="1">
      <alignment horizontal="left" vertical="center"/>
      <protection locked="0" hidden="1"/>
    </xf>
    <xf numFmtId="0" fontId="2" fillId="4" borderId="11" xfId="0" applyFont="1" applyFill="1" applyBorder="1" applyAlignment="1" applyProtection="1">
      <alignment horizontal="center" vertical="center"/>
      <protection hidden="1"/>
    </xf>
    <xf numFmtId="4" fontId="2" fillId="4" borderId="11" xfId="0" applyNumberFormat="1" applyFont="1" applyFill="1" applyBorder="1" applyAlignment="1" applyProtection="1">
      <alignment horizontal="center" vertical="center"/>
      <protection hidden="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187110</xdr:colOff>
      <xdr:row>7</xdr:row>
      <xdr:rowOff>141422</xdr:rowOff>
    </xdr:from>
    <xdr:to>
      <xdr:col>7</xdr:col>
      <xdr:colOff>369362</xdr:colOff>
      <xdr:row>12</xdr:row>
      <xdr:rowOff>86735</xdr:rowOff>
    </xdr:to>
    <xdr:pic>
      <xdr:nvPicPr>
        <xdr:cNvPr id="2" name="Imagen 1" descr="Imagen que contiene dibujo&#10;&#10;Descripción generada automáticamente">
          <a:extLst>
            <a:ext uri="{FF2B5EF4-FFF2-40B4-BE49-F238E27FC236}">
              <a16:creationId xmlns:a16="http://schemas.microsoft.com/office/drawing/2014/main" id="{ED56F54A-31B4-4E04-9883-714EC911F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6270" y="1421582"/>
          <a:ext cx="974732" cy="859713"/>
        </a:xfrm>
        <a:prstGeom prst="rect">
          <a:avLst/>
        </a:prstGeom>
      </xdr:spPr>
    </xdr:pic>
    <xdr:clientData/>
  </xdr:twoCellAnchor>
  <xdr:twoCellAnchor editAs="oneCell">
    <xdr:from>
      <xdr:col>0</xdr:col>
      <xdr:colOff>43425</xdr:colOff>
      <xdr:row>0</xdr:row>
      <xdr:rowOff>96542</xdr:rowOff>
    </xdr:from>
    <xdr:to>
      <xdr:col>1</xdr:col>
      <xdr:colOff>248589</xdr:colOff>
      <xdr:row>15</xdr:row>
      <xdr:rowOff>47626</xdr:rowOff>
    </xdr:to>
    <xdr:pic>
      <xdr:nvPicPr>
        <xdr:cNvPr id="3" name="Imagen 2">
          <a:extLst>
            <a:ext uri="{FF2B5EF4-FFF2-40B4-BE49-F238E27FC236}">
              <a16:creationId xmlns:a16="http://schemas.microsoft.com/office/drawing/2014/main" id="{9FB80AB8-EE85-4EF9-B968-307F5462EA65}"/>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43425" y="96542"/>
          <a:ext cx="997644" cy="2694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118298</xdr:colOff>
      <xdr:row>0</xdr:row>
      <xdr:rowOff>161303</xdr:rowOff>
    </xdr:from>
    <xdr:to>
      <xdr:col>1</xdr:col>
      <xdr:colOff>647699</xdr:colOff>
      <xdr:row>6</xdr:row>
      <xdr:rowOff>93112</xdr:rowOff>
    </xdr:to>
    <xdr:pic>
      <xdr:nvPicPr>
        <xdr:cNvPr id="2" name="Imagen 1">
          <a:extLst>
            <a:ext uri="{FF2B5EF4-FFF2-40B4-BE49-F238E27FC236}">
              <a16:creationId xmlns:a16="http://schemas.microsoft.com/office/drawing/2014/main" id="{5C946E86-5FC0-49ED-9184-B213D7AAD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98" y="138443"/>
          <a:ext cx="857061" cy="85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xdr:colOff>
      <xdr:row>6</xdr:row>
      <xdr:rowOff>137160</xdr:rowOff>
    </xdr:from>
    <xdr:to>
      <xdr:col>10</xdr:col>
      <xdr:colOff>0</xdr:colOff>
      <xdr:row>13</xdr:row>
      <xdr:rowOff>22860</xdr:rowOff>
    </xdr:to>
    <xdr:sp macro="" textlink="">
      <xdr:nvSpPr>
        <xdr:cNvPr id="3" name="CuadroTexto 2">
          <a:extLst>
            <a:ext uri="{FF2B5EF4-FFF2-40B4-BE49-F238E27FC236}">
              <a16:creationId xmlns:a16="http://schemas.microsoft.com/office/drawing/2014/main" id="{941E02D0-1063-4007-A097-D14B96C29CF2}"/>
            </a:ext>
          </a:extLst>
        </xdr:cNvPr>
        <xdr:cNvSpPr txBox="1"/>
      </xdr:nvSpPr>
      <xdr:spPr>
        <a:xfrm>
          <a:off x="1127760" y="1051560"/>
          <a:ext cx="94107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effectLst/>
              <a:latin typeface="+mn-lt"/>
              <a:ea typeface="+mn-ea"/>
              <a:cs typeface="+mn-cs"/>
            </a:rPr>
            <a:t>Utilizar este formulario para la evaluación de superficies para reducción de efecto de isla de calor urbana.</a:t>
          </a:r>
        </a:p>
        <a:p>
          <a:endParaRPr lang="es-GT" sz="800">
            <a:solidFill>
              <a:schemeClr val="dk1"/>
            </a:solidFill>
            <a:effectLst/>
            <a:latin typeface="+mn-lt"/>
            <a:ea typeface="+mn-ea"/>
            <a:cs typeface="+mn-cs"/>
          </a:endParaRPr>
        </a:p>
        <a:p>
          <a:r>
            <a:rPr lang="es-GT" sz="800">
              <a:solidFill>
                <a:schemeClr val="dk1"/>
              </a:solidFill>
              <a:effectLst/>
              <a:latin typeface="+mn-lt"/>
              <a:ea typeface="+mn-ea"/>
              <a:cs typeface="+mn-cs"/>
            </a:rPr>
            <a:t>Nota: Se considera cómo área de techos, toda superficie horizontal que separa el exterior de los ambientes interiores del edificio. </a:t>
          </a:r>
        </a:p>
        <a:p>
          <a:r>
            <a:rPr lang="es-GT" sz="800">
              <a:solidFill>
                <a:schemeClr val="dk1"/>
              </a:solidFill>
              <a:effectLst/>
              <a:latin typeface="+mn-lt"/>
              <a:ea typeface="+mn-ea"/>
              <a:cs typeface="+mn-cs"/>
            </a:rPr>
            <a:t> </a:t>
          </a:r>
        </a:p>
        <a:p>
          <a:r>
            <a:rPr lang="es-GT" sz="800">
              <a:solidFill>
                <a:schemeClr val="dk1"/>
              </a:solidFill>
              <a:effectLst/>
              <a:latin typeface="+mn-lt"/>
              <a:ea typeface="+mn-ea"/>
              <a:cs typeface="+mn-cs"/>
            </a:rPr>
            <a:t>El proyecto deberá seleccionar el tipo de superficie que mejor represente las características de las superficies de techo del proyecto para determinar los valores de reflectancia solar de la superficie. En caso el material o revestimiento cuente con los valores resultantes de fábrica o estudios de laboratorio, el equipo de proyecto puede ingresar manualmente dichos valores.</a:t>
          </a:r>
        </a:p>
        <a:p>
          <a:endParaRPr lang="es-GT"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118298</xdr:colOff>
      <xdr:row>0</xdr:row>
      <xdr:rowOff>161303</xdr:rowOff>
    </xdr:from>
    <xdr:to>
      <xdr:col>1</xdr:col>
      <xdr:colOff>647699</xdr:colOff>
      <xdr:row>6</xdr:row>
      <xdr:rowOff>93112</xdr:rowOff>
    </xdr:to>
    <xdr:pic>
      <xdr:nvPicPr>
        <xdr:cNvPr id="2" name="Imagen 1">
          <a:extLst>
            <a:ext uri="{FF2B5EF4-FFF2-40B4-BE49-F238E27FC236}">
              <a16:creationId xmlns:a16="http://schemas.microsoft.com/office/drawing/2014/main" id="{4082456C-C80F-4B2A-8D11-CB171A2370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98" y="153683"/>
          <a:ext cx="857061" cy="85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xdr:colOff>
      <xdr:row>6</xdr:row>
      <xdr:rowOff>137160</xdr:rowOff>
    </xdr:from>
    <xdr:to>
      <xdr:col>10</xdr:col>
      <xdr:colOff>0</xdr:colOff>
      <xdr:row>13</xdr:row>
      <xdr:rowOff>22860</xdr:rowOff>
    </xdr:to>
    <xdr:sp macro="" textlink="">
      <xdr:nvSpPr>
        <xdr:cNvPr id="3" name="CuadroTexto 2">
          <a:extLst>
            <a:ext uri="{FF2B5EF4-FFF2-40B4-BE49-F238E27FC236}">
              <a16:creationId xmlns:a16="http://schemas.microsoft.com/office/drawing/2014/main" id="{D206E236-69E1-4A8E-9CCE-C17D3C99ED74}"/>
            </a:ext>
          </a:extLst>
        </xdr:cNvPr>
        <xdr:cNvSpPr txBox="1"/>
      </xdr:nvSpPr>
      <xdr:spPr>
        <a:xfrm>
          <a:off x="1127760" y="1051560"/>
          <a:ext cx="947928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effectLst/>
              <a:latin typeface="+mn-lt"/>
              <a:ea typeface="+mn-ea"/>
              <a:cs typeface="+mn-cs"/>
            </a:rPr>
            <a:t>Utilizar este formulario para la evaluación de superficies para reducción de efecto de isla de calor urbana.</a:t>
          </a:r>
        </a:p>
        <a:p>
          <a:endParaRPr lang="es-GT" sz="800">
            <a:solidFill>
              <a:schemeClr val="dk1"/>
            </a:solidFill>
            <a:effectLst/>
            <a:latin typeface="+mn-lt"/>
            <a:ea typeface="+mn-ea"/>
            <a:cs typeface="+mn-cs"/>
          </a:endParaRPr>
        </a:p>
        <a:p>
          <a:r>
            <a:rPr lang="es-GT" sz="800">
              <a:solidFill>
                <a:schemeClr val="dk1"/>
              </a:solidFill>
              <a:effectLst/>
              <a:latin typeface="+mn-lt"/>
              <a:ea typeface="+mn-ea"/>
              <a:cs typeface="+mn-cs"/>
            </a:rPr>
            <a:t>Nota: Se considera para fines de</a:t>
          </a:r>
          <a:r>
            <a:rPr lang="es-GT" sz="800" baseline="0">
              <a:solidFill>
                <a:schemeClr val="dk1"/>
              </a:solidFill>
              <a:effectLst/>
              <a:latin typeface="+mn-lt"/>
              <a:ea typeface="+mn-ea"/>
              <a:cs typeface="+mn-cs"/>
            </a:rPr>
            <a:t> este Logro, la reflectancia solar de los tipos de superficie en las paredes  que separen los ambientes ambientes interiores del exterior del edificio.</a:t>
          </a:r>
        </a:p>
        <a:p>
          <a:r>
            <a:rPr lang="es-GT" sz="800">
              <a:solidFill>
                <a:schemeClr val="dk1"/>
              </a:solidFill>
              <a:effectLst/>
              <a:latin typeface="+mn-lt"/>
              <a:ea typeface="+mn-ea"/>
              <a:cs typeface="+mn-cs"/>
            </a:rPr>
            <a:t> </a:t>
          </a:r>
        </a:p>
        <a:p>
          <a:r>
            <a:rPr lang="es-GT" sz="800">
              <a:solidFill>
                <a:schemeClr val="dk1"/>
              </a:solidFill>
              <a:effectLst/>
              <a:latin typeface="+mn-lt"/>
              <a:ea typeface="+mn-ea"/>
              <a:cs typeface="+mn-cs"/>
            </a:rPr>
            <a:t>El proyecto deberá seleccionar el tipo de superficie que mejor represente las características de las superficies de paredes exteriores del proyecto para determinar los valores de reflectancia solar de la superficie. En caso el material o revestimiento cuente con los valores resultantes de fábrica o estudios de laboratorio, el equipo de proyecto puede ingresar manualmente dichos valores.</a:t>
          </a:r>
        </a:p>
        <a:p>
          <a:endParaRPr lang="es-GT" sz="8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118298</xdr:colOff>
      <xdr:row>0</xdr:row>
      <xdr:rowOff>161303</xdr:rowOff>
    </xdr:from>
    <xdr:to>
      <xdr:col>1</xdr:col>
      <xdr:colOff>647699</xdr:colOff>
      <xdr:row>6</xdr:row>
      <xdr:rowOff>93112</xdr:rowOff>
    </xdr:to>
    <xdr:pic>
      <xdr:nvPicPr>
        <xdr:cNvPr id="2" name="Imagen 1">
          <a:extLst>
            <a:ext uri="{FF2B5EF4-FFF2-40B4-BE49-F238E27FC236}">
              <a16:creationId xmlns:a16="http://schemas.microsoft.com/office/drawing/2014/main" id="{933D29B3-5CB9-47EF-9F0E-1FBB0DCFE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298" y="153683"/>
          <a:ext cx="857061" cy="853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7620</xdr:colOff>
      <xdr:row>6</xdr:row>
      <xdr:rowOff>137160</xdr:rowOff>
    </xdr:from>
    <xdr:to>
      <xdr:col>10</xdr:col>
      <xdr:colOff>0</xdr:colOff>
      <xdr:row>11</xdr:row>
      <xdr:rowOff>15240</xdr:rowOff>
    </xdr:to>
    <xdr:sp macro="" textlink="">
      <xdr:nvSpPr>
        <xdr:cNvPr id="3" name="CuadroTexto 2">
          <a:extLst>
            <a:ext uri="{FF2B5EF4-FFF2-40B4-BE49-F238E27FC236}">
              <a16:creationId xmlns:a16="http://schemas.microsoft.com/office/drawing/2014/main" id="{E094A166-7D95-4BF6-8BFD-B53AB751B5BF}"/>
            </a:ext>
          </a:extLst>
        </xdr:cNvPr>
        <xdr:cNvSpPr txBox="1"/>
      </xdr:nvSpPr>
      <xdr:spPr>
        <a:xfrm>
          <a:off x="1127760" y="1051560"/>
          <a:ext cx="947928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effectLst/>
              <a:latin typeface="+mn-lt"/>
              <a:ea typeface="+mn-ea"/>
              <a:cs typeface="+mn-cs"/>
            </a:rPr>
            <a:t>Utilizar este formulario</a:t>
          </a:r>
          <a:r>
            <a:rPr lang="es-GT" sz="800" baseline="0">
              <a:solidFill>
                <a:schemeClr val="dk1"/>
              </a:solidFill>
              <a:effectLst/>
              <a:latin typeface="+mn-lt"/>
              <a:ea typeface="+mn-ea"/>
              <a:cs typeface="+mn-cs"/>
            </a:rPr>
            <a:t> para la evaluación de superficies para reducción de efecto de isla de calor urbana.</a:t>
          </a:r>
        </a:p>
        <a:p>
          <a:r>
            <a:rPr lang="es-GT" sz="800">
              <a:solidFill>
                <a:schemeClr val="dk1"/>
              </a:solidFill>
              <a:effectLst/>
              <a:latin typeface="+mn-lt"/>
              <a:ea typeface="+mn-ea"/>
              <a:cs typeface="+mn-cs"/>
            </a:rPr>
            <a:t> </a:t>
          </a:r>
        </a:p>
        <a:p>
          <a:r>
            <a:rPr lang="es-GT" sz="800">
              <a:solidFill>
                <a:schemeClr val="dk1"/>
              </a:solidFill>
              <a:effectLst/>
              <a:latin typeface="+mn-lt"/>
              <a:ea typeface="+mn-ea"/>
              <a:cs typeface="+mn-cs"/>
            </a:rPr>
            <a:t>Nota: El proyecto deberá seleccionar el tipo de superficie que mejor represente las características de las superficies pavimentadas</a:t>
          </a:r>
          <a:r>
            <a:rPr lang="es-GT" sz="800" baseline="0">
              <a:solidFill>
                <a:schemeClr val="dk1"/>
              </a:solidFill>
              <a:effectLst/>
              <a:latin typeface="+mn-lt"/>
              <a:ea typeface="+mn-ea"/>
              <a:cs typeface="+mn-cs"/>
            </a:rPr>
            <a:t> exteriores </a:t>
          </a:r>
          <a:r>
            <a:rPr lang="es-GT" sz="800">
              <a:solidFill>
                <a:schemeClr val="dk1"/>
              </a:solidFill>
              <a:effectLst/>
              <a:latin typeface="+mn-lt"/>
              <a:ea typeface="+mn-ea"/>
              <a:cs typeface="+mn-cs"/>
            </a:rPr>
            <a:t>del proyecto para determinar los valores de reflectancia solar de la superficie. En caso el material o revestimiento cuente con los valores resultantes de fábrica o estudios de laboratorio, el equipo de proyecto puede ingresar manualmente dichos valores.</a:t>
          </a:r>
        </a:p>
        <a:p>
          <a:endParaRPr lang="es-GT" sz="8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kalzip.com/wp-content/uploads/2020/01/Kalzip-Solar-Reflectance-Index.pdf" TargetMode="External"/><Relationship Id="rId2" Type="http://schemas.openxmlformats.org/officeDocument/2006/relationships/hyperlink" Target="https://www.deansteelbuildings.com/products/panels/sr-sri-by-color/" TargetMode="External"/><Relationship Id="rId1" Type="http://schemas.openxmlformats.org/officeDocument/2006/relationships/hyperlink" Target="https://www.coolrooftoolkit.org/wp-content/pdfs/CoolRoofToolkit_Full.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ED869-AC40-4E1C-8CEE-CBF089F147B0}">
  <dimension ref="A1:M16"/>
  <sheetViews>
    <sheetView tabSelected="1" workbookViewId="0">
      <selection sqref="A1:XFD1048576"/>
    </sheetView>
  </sheetViews>
  <sheetFormatPr baseColWidth="10" defaultColWidth="0" defaultRowHeight="14.4" zeroHeight="1" x14ac:dyDescent="0.3"/>
  <cols>
    <col min="1" max="13" width="11.5546875" customWidth="1"/>
    <col min="14" max="16384" width="11.5546875" hidden="1"/>
  </cols>
  <sheetData>
    <row r="1" spans="1:13" x14ac:dyDescent="0.3">
      <c r="A1" s="40"/>
      <c r="B1" s="40"/>
      <c r="C1" s="40"/>
      <c r="D1" s="40"/>
      <c r="E1" s="40"/>
      <c r="F1" s="40"/>
      <c r="G1" s="40"/>
      <c r="H1" s="40"/>
      <c r="I1" s="40"/>
      <c r="J1" s="40"/>
      <c r="K1" s="40"/>
      <c r="L1" s="40"/>
      <c r="M1" s="40"/>
    </row>
    <row r="2" spans="1:13" x14ac:dyDescent="0.3">
      <c r="A2" s="40"/>
      <c r="B2" s="40"/>
      <c r="C2" s="42" t="s">
        <v>82</v>
      </c>
      <c r="D2" s="42"/>
      <c r="E2" s="42"/>
      <c r="F2" s="42"/>
      <c r="G2" s="42"/>
      <c r="H2" s="42"/>
      <c r="I2" s="42"/>
      <c r="J2" s="42"/>
      <c r="K2" s="42"/>
      <c r="L2" s="42"/>
      <c r="M2" s="40"/>
    </row>
    <row r="3" spans="1:13" x14ac:dyDescent="0.3">
      <c r="A3" s="40"/>
      <c r="B3" s="40"/>
      <c r="C3" s="42"/>
      <c r="D3" s="42"/>
      <c r="E3" s="42"/>
      <c r="F3" s="42"/>
      <c r="G3" s="42"/>
      <c r="H3" s="42"/>
      <c r="I3" s="42"/>
      <c r="J3" s="42"/>
      <c r="K3" s="42"/>
      <c r="L3" s="42"/>
      <c r="M3" s="40"/>
    </row>
    <row r="4" spans="1:13" x14ac:dyDescent="0.3">
      <c r="A4" s="40"/>
      <c r="B4" s="40"/>
      <c r="C4" s="42"/>
      <c r="D4" s="42"/>
      <c r="E4" s="42"/>
      <c r="F4" s="42"/>
      <c r="G4" s="42"/>
      <c r="H4" s="42"/>
      <c r="I4" s="42"/>
      <c r="J4" s="42"/>
      <c r="K4" s="42"/>
      <c r="L4" s="42"/>
      <c r="M4" s="40"/>
    </row>
    <row r="5" spans="1:13" x14ac:dyDescent="0.3">
      <c r="A5" s="40"/>
      <c r="B5" s="40"/>
      <c r="C5" s="42"/>
      <c r="D5" s="42"/>
      <c r="E5" s="42"/>
      <c r="F5" s="42"/>
      <c r="G5" s="42"/>
      <c r="H5" s="42"/>
      <c r="I5" s="42"/>
      <c r="J5" s="42"/>
      <c r="K5" s="42"/>
      <c r="L5" s="42"/>
      <c r="M5" s="40"/>
    </row>
    <row r="6" spans="1:13" x14ac:dyDescent="0.3">
      <c r="A6" s="40"/>
      <c r="B6" s="40"/>
      <c r="C6" s="42"/>
      <c r="D6" s="42"/>
      <c r="E6" s="42"/>
      <c r="F6" s="42"/>
      <c r="G6" s="42"/>
      <c r="H6" s="42"/>
      <c r="I6" s="42"/>
      <c r="J6" s="42"/>
      <c r="K6" s="42"/>
      <c r="L6" s="42"/>
      <c r="M6" s="40"/>
    </row>
    <row r="7" spans="1:13" x14ac:dyDescent="0.3">
      <c r="A7" s="40"/>
      <c r="B7" s="40"/>
      <c r="C7" s="42"/>
      <c r="D7" s="42"/>
      <c r="E7" s="42"/>
      <c r="F7" s="42"/>
      <c r="G7" s="42"/>
      <c r="H7" s="42"/>
      <c r="I7" s="42"/>
      <c r="J7" s="42"/>
      <c r="K7" s="42"/>
      <c r="L7" s="42"/>
      <c r="M7" s="40"/>
    </row>
    <row r="8" spans="1:13" x14ac:dyDescent="0.3">
      <c r="A8" s="40"/>
      <c r="B8" s="40"/>
      <c r="C8" s="40"/>
      <c r="D8" s="40"/>
      <c r="E8" s="40"/>
      <c r="F8" s="40"/>
      <c r="G8" s="40"/>
      <c r="H8" s="40"/>
      <c r="I8" s="40"/>
      <c r="J8" s="40"/>
      <c r="K8" s="40"/>
      <c r="L8" s="40"/>
      <c r="M8" s="40"/>
    </row>
    <row r="9" spans="1:13" x14ac:dyDescent="0.3">
      <c r="A9" s="40"/>
      <c r="B9" s="40"/>
      <c r="C9" s="40"/>
      <c r="D9" s="40"/>
      <c r="E9" s="40"/>
      <c r="F9" s="40"/>
      <c r="G9" s="40"/>
      <c r="H9" s="40"/>
      <c r="I9" s="40"/>
      <c r="J9" s="40"/>
      <c r="K9" s="40"/>
      <c r="L9" s="40"/>
      <c r="M9" s="40"/>
    </row>
    <row r="10" spans="1:13" x14ac:dyDescent="0.3">
      <c r="A10" s="40"/>
      <c r="B10" s="40"/>
      <c r="C10" s="40"/>
      <c r="D10" s="40"/>
      <c r="E10" s="40"/>
      <c r="F10" s="40"/>
      <c r="G10" s="40"/>
      <c r="H10" s="40"/>
      <c r="I10" s="40"/>
      <c r="J10" s="40"/>
      <c r="K10" s="40"/>
      <c r="L10" s="40"/>
      <c r="M10" s="40"/>
    </row>
    <row r="11" spans="1:13" x14ac:dyDescent="0.3">
      <c r="A11" s="40"/>
      <c r="B11" s="40"/>
      <c r="C11" s="40"/>
      <c r="D11" s="40"/>
      <c r="E11" s="40"/>
      <c r="F11" s="40"/>
      <c r="G11" s="40"/>
      <c r="H11" s="40"/>
      <c r="I11" s="40"/>
      <c r="J11" s="40"/>
      <c r="K11" s="40"/>
      <c r="L11" s="40"/>
      <c r="M11" s="40"/>
    </row>
    <row r="12" spans="1:13" x14ac:dyDescent="0.3">
      <c r="A12" s="40"/>
      <c r="B12" s="40"/>
      <c r="C12" s="40"/>
      <c r="D12" s="40"/>
      <c r="E12" s="40"/>
      <c r="F12" s="40"/>
      <c r="G12" s="40"/>
      <c r="H12" s="40"/>
      <c r="I12" s="40"/>
      <c r="J12" s="40"/>
      <c r="K12" s="40"/>
      <c r="L12" s="40"/>
      <c r="M12" s="40"/>
    </row>
    <row r="13" spans="1:13" x14ac:dyDescent="0.3">
      <c r="A13" s="40"/>
      <c r="B13" s="40"/>
      <c r="C13" s="40"/>
      <c r="D13" s="40"/>
      <c r="E13" s="40"/>
      <c r="F13" s="40"/>
      <c r="G13" s="40"/>
      <c r="H13" s="40"/>
      <c r="I13" s="40"/>
      <c r="J13" s="40"/>
      <c r="K13" s="40"/>
      <c r="L13" s="40"/>
      <c r="M13" s="40"/>
    </row>
    <row r="14" spans="1:13" x14ac:dyDescent="0.3">
      <c r="A14" s="40"/>
      <c r="B14" s="40"/>
      <c r="C14" s="41"/>
      <c r="D14" s="41"/>
      <c r="E14" s="41"/>
      <c r="F14" s="41"/>
      <c r="G14" s="40"/>
      <c r="H14" s="40"/>
      <c r="I14" s="40"/>
      <c r="J14" s="40"/>
      <c r="K14" s="40"/>
      <c r="L14" s="40"/>
      <c r="M14" s="40"/>
    </row>
    <row r="15" spans="1:13" x14ac:dyDescent="0.3">
      <c r="A15" s="40"/>
      <c r="B15" s="40"/>
      <c r="C15" s="41"/>
      <c r="D15" s="41"/>
      <c r="E15" s="41"/>
      <c r="F15" s="41"/>
      <c r="G15" s="40"/>
      <c r="H15" s="40"/>
      <c r="I15" s="40"/>
      <c r="J15" s="40"/>
      <c r="K15" s="40"/>
      <c r="L15" s="40"/>
      <c r="M15" s="40"/>
    </row>
    <row r="16" spans="1:13" x14ac:dyDescent="0.3">
      <c r="A16" s="40"/>
      <c r="B16" s="40"/>
      <c r="C16" s="41"/>
      <c r="D16" s="41"/>
      <c r="E16" s="41"/>
      <c r="F16" s="41"/>
      <c r="G16" s="40"/>
      <c r="H16" s="40"/>
      <c r="I16" s="40"/>
      <c r="J16" s="40"/>
      <c r="K16" s="40"/>
      <c r="L16" s="40"/>
      <c r="M16" s="40"/>
    </row>
  </sheetData>
  <sheetProtection algorithmName="SHA-512" hashValue="VsnlFdV6/ubPjFkQqkTSAC+SlXIWLxGTCsoDG+qr4mKyWqJ0Krnm67KXgOrTJEy2ICBkv7TgzJe6POu1ScIbcQ==" saltValue="/o4PZqUGD7QZ0VO79YP2cg==" spinCount="100000" sheet="1" objects="1" scenarios="1"/>
  <mergeCells count="1">
    <mergeCell ref="C2: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1384C-F6AC-43CC-8C9C-0C7EAACF9B1A}">
  <dimension ref="A1:M41"/>
  <sheetViews>
    <sheetView zoomScale="101" workbookViewId="0">
      <selection activeCell="C24" sqref="C24"/>
    </sheetView>
  </sheetViews>
  <sheetFormatPr baseColWidth="10" defaultColWidth="0" defaultRowHeight="12" zeroHeight="1" x14ac:dyDescent="0.25"/>
  <cols>
    <col min="1" max="1" width="3.88671875" style="1" customWidth="1"/>
    <col min="2" max="2" width="36.5546875" style="1" customWidth="1"/>
    <col min="3" max="3" width="11.5546875" style="2" customWidth="1"/>
    <col min="4" max="4" width="11.5546875" style="3" customWidth="1"/>
    <col min="5" max="5" width="11.5546875" style="1" customWidth="1"/>
    <col min="6" max="6" width="35.77734375" style="1" customWidth="1"/>
    <col min="7" max="9" width="11.5546875" style="1" customWidth="1"/>
    <col min="10" max="10" width="35.77734375" style="1" customWidth="1"/>
    <col min="11" max="13" width="11.5546875" style="1" customWidth="1"/>
    <col min="14" max="16384" width="11.5546875" style="1" hidden="1"/>
  </cols>
  <sheetData>
    <row r="1" spans="2:12" x14ac:dyDescent="0.25"/>
    <row r="2" spans="2:12" x14ac:dyDescent="0.25">
      <c r="B2" s="4" t="s">
        <v>7</v>
      </c>
      <c r="C2" s="5" t="s">
        <v>8</v>
      </c>
      <c r="D2" s="6" t="s">
        <v>22</v>
      </c>
      <c r="F2" s="4" t="s">
        <v>59</v>
      </c>
      <c r="G2" s="5" t="s">
        <v>8</v>
      </c>
      <c r="H2" s="6" t="s">
        <v>22</v>
      </c>
      <c r="J2" s="4" t="s">
        <v>59</v>
      </c>
      <c r="K2" s="5" t="s">
        <v>8</v>
      </c>
      <c r="L2" s="6" t="s">
        <v>22</v>
      </c>
    </row>
    <row r="3" spans="2:12" x14ac:dyDescent="0.25">
      <c r="B3" s="7" t="s">
        <v>9</v>
      </c>
      <c r="C3" s="8">
        <v>1</v>
      </c>
      <c r="D3" s="9">
        <v>0.1</v>
      </c>
      <c r="F3" s="10" t="s">
        <v>60</v>
      </c>
      <c r="G3" s="8">
        <v>36</v>
      </c>
      <c r="H3" s="9">
        <v>0.4</v>
      </c>
      <c r="J3" s="7" t="s">
        <v>9</v>
      </c>
      <c r="K3" s="8">
        <v>1</v>
      </c>
      <c r="L3" s="9">
        <v>0.1</v>
      </c>
    </row>
    <row r="4" spans="2:12" x14ac:dyDescent="0.25">
      <c r="B4" s="10" t="s">
        <v>10</v>
      </c>
      <c r="C4" s="8">
        <v>28</v>
      </c>
      <c r="D4" s="9">
        <v>0.2</v>
      </c>
      <c r="F4" s="10" t="s">
        <v>62</v>
      </c>
      <c r="G4" s="8">
        <v>22</v>
      </c>
      <c r="H4" s="9">
        <v>0.25</v>
      </c>
      <c r="J4" s="10" t="s">
        <v>10</v>
      </c>
      <c r="K4" s="8">
        <v>28</v>
      </c>
      <c r="L4" s="9">
        <v>0.2</v>
      </c>
    </row>
    <row r="5" spans="2:12" x14ac:dyDescent="0.25">
      <c r="B5" s="10" t="s">
        <v>12</v>
      </c>
      <c r="C5" s="8">
        <v>22</v>
      </c>
      <c r="D5" s="9">
        <v>0.25</v>
      </c>
      <c r="F5" s="10" t="s">
        <v>61</v>
      </c>
      <c r="G5" s="8">
        <v>4</v>
      </c>
      <c r="H5" s="9">
        <v>0.2</v>
      </c>
      <c r="J5" s="10" t="s">
        <v>73</v>
      </c>
      <c r="K5" s="8">
        <v>36</v>
      </c>
      <c r="L5" s="9">
        <v>0.4</v>
      </c>
    </row>
    <row r="6" spans="2:12" x14ac:dyDescent="0.25">
      <c r="B6" s="10" t="s">
        <v>11</v>
      </c>
      <c r="C6" s="8">
        <v>4</v>
      </c>
      <c r="D6" s="9">
        <v>0.2</v>
      </c>
      <c r="F6" s="10" t="s">
        <v>65</v>
      </c>
      <c r="G6" s="8">
        <v>18</v>
      </c>
      <c r="H6" s="9">
        <v>0.46</v>
      </c>
      <c r="J6" s="10" t="s">
        <v>63</v>
      </c>
      <c r="K6" s="8">
        <v>25</v>
      </c>
      <c r="L6" s="9">
        <v>0.2</v>
      </c>
    </row>
    <row r="7" spans="2:12" x14ac:dyDescent="0.25">
      <c r="B7" s="10" t="s">
        <v>13</v>
      </c>
      <c r="C7" s="8">
        <v>1</v>
      </c>
      <c r="D7" s="9">
        <v>0.1</v>
      </c>
      <c r="F7" s="10" t="s">
        <v>66</v>
      </c>
      <c r="G7" s="8">
        <v>14</v>
      </c>
      <c r="H7" s="9">
        <v>0.34</v>
      </c>
      <c r="J7" s="10" t="s">
        <v>74</v>
      </c>
      <c r="K7" s="8">
        <v>70</v>
      </c>
      <c r="L7" s="9">
        <v>0.7</v>
      </c>
    </row>
    <row r="8" spans="2:12" x14ac:dyDescent="0.25">
      <c r="B8" s="10" t="s">
        <v>14</v>
      </c>
      <c r="C8" s="8">
        <v>16</v>
      </c>
      <c r="D8" s="9">
        <v>0.26</v>
      </c>
      <c r="F8" s="10" t="s">
        <v>63</v>
      </c>
      <c r="G8" s="8">
        <v>25</v>
      </c>
      <c r="H8" s="9">
        <v>0.2</v>
      </c>
      <c r="J8" s="10" t="s">
        <v>77</v>
      </c>
      <c r="K8" s="8">
        <v>20</v>
      </c>
      <c r="L8" s="9">
        <v>0.15</v>
      </c>
    </row>
    <row r="9" spans="2:12" x14ac:dyDescent="0.25">
      <c r="B9" s="10" t="s">
        <v>15</v>
      </c>
      <c r="C9" s="8">
        <v>36</v>
      </c>
      <c r="D9" s="9">
        <v>0.34</v>
      </c>
      <c r="F9" s="10" t="s">
        <v>29</v>
      </c>
      <c r="G9" s="8">
        <v>78</v>
      </c>
      <c r="H9" s="9">
        <v>0.65</v>
      </c>
      <c r="J9" s="10" t="s">
        <v>76</v>
      </c>
      <c r="K9" s="8">
        <v>35</v>
      </c>
      <c r="L9" s="9">
        <v>0.35</v>
      </c>
    </row>
    <row r="10" spans="2:12" x14ac:dyDescent="0.25">
      <c r="B10" s="10" t="s">
        <v>18</v>
      </c>
      <c r="C10" s="8">
        <v>18</v>
      </c>
      <c r="D10" s="9">
        <v>0.35</v>
      </c>
      <c r="F10" s="10" t="s">
        <v>31</v>
      </c>
      <c r="G10" s="8">
        <v>37</v>
      </c>
      <c r="H10" s="9">
        <v>0.35</v>
      </c>
      <c r="J10" s="10" t="s">
        <v>75</v>
      </c>
      <c r="K10" s="8">
        <v>35</v>
      </c>
      <c r="L10" s="9">
        <v>0.35</v>
      </c>
    </row>
    <row r="11" spans="2:12" x14ac:dyDescent="0.25">
      <c r="B11" s="10" t="s">
        <v>16</v>
      </c>
      <c r="C11" s="8">
        <v>18</v>
      </c>
      <c r="D11" s="9">
        <v>0.46</v>
      </c>
      <c r="F11" s="10" t="s">
        <v>32</v>
      </c>
      <c r="G11" s="8">
        <v>56</v>
      </c>
      <c r="H11" s="9">
        <v>0.47</v>
      </c>
      <c r="J11" s="10" t="s">
        <v>79</v>
      </c>
      <c r="K11" s="8">
        <v>35</v>
      </c>
      <c r="L11" s="9">
        <v>0.35</v>
      </c>
    </row>
    <row r="12" spans="2:12" x14ac:dyDescent="0.25">
      <c r="B12" s="10" t="s">
        <v>17</v>
      </c>
      <c r="C12" s="8">
        <v>14</v>
      </c>
      <c r="D12" s="9">
        <v>0.34</v>
      </c>
      <c r="F12" s="10" t="s">
        <v>33</v>
      </c>
      <c r="G12" s="8">
        <v>47</v>
      </c>
      <c r="H12" s="9">
        <v>0.47</v>
      </c>
      <c r="J12" s="10" t="s">
        <v>55</v>
      </c>
      <c r="K12" s="8"/>
      <c r="L12" s="9"/>
    </row>
    <row r="13" spans="2:12" x14ac:dyDescent="0.25">
      <c r="B13" s="10" t="s">
        <v>19</v>
      </c>
      <c r="C13" s="8">
        <v>68</v>
      </c>
      <c r="D13" s="9">
        <v>0.3</v>
      </c>
      <c r="F13" s="10" t="s">
        <v>67</v>
      </c>
      <c r="G13" s="8">
        <v>30</v>
      </c>
      <c r="H13" s="9">
        <v>0.3</v>
      </c>
      <c r="J13" s="10" t="s">
        <v>34</v>
      </c>
      <c r="K13" s="8">
        <v>1</v>
      </c>
      <c r="L13" s="9">
        <v>0.05</v>
      </c>
    </row>
    <row r="14" spans="2:12" x14ac:dyDescent="0.25">
      <c r="B14" s="10" t="s">
        <v>20</v>
      </c>
      <c r="C14" s="8">
        <v>56</v>
      </c>
      <c r="D14" s="9">
        <v>0.4</v>
      </c>
      <c r="F14" s="10" t="s">
        <v>68</v>
      </c>
      <c r="G14" s="8">
        <v>0.37</v>
      </c>
      <c r="H14" s="9">
        <v>0.41</v>
      </c>
      <c r="J14" s="14" t="s">
        <v>35</v>
      </c>
      <c r="K14" s="8"/>
      <c r="L14" s="9"/>
    </row>
    <row r="15" spans="2:12" x14ac:dyDescent="0.25">
      <c r="B15" s="10" t="s">
        <v>21</v>
      </c>
      <c r="C15" s="8">
        <v>46</v>
      </c>
      <c r="D15" s="9">
        <v>0.4</v>
      </c>
      <c r="F15" s="10" t="s">
        <v>69</v>
      </c>
      <c r="G15" s="8">
        <v>0.46</v>
      </c>
      <c r="H15" s="9">
        <v>52</v>
      </c>
    </row>
    <row r="16" spans="2:12" x14ac:dyDescent="0.25">
      <c r="B16" s="10" t="s">
        <v>23</v>
      </c>
      <c r="C16" s="8">
        <v>82</v>
      </c>
      <c r="D16" s="9">
        <v>0.5</v>
      </c>
      <c r="F16" s="10" t="s">
        <v>64</v>
      </c>
      <c r="G16" s="8">
        <v>45</v>
      </c>
      <c r="H16" s="9">
        <v>0.3</v>
      </c>
    </row>
    <row r="17" spans="2:8" x14ac:dyDescent="0.25">
      <c r="B17" s="10" t="s">
        <v>24</v>
      </c>
      <c r="C17" s="8">
        <v>36</v>
      </c>
      <c r="D17" s="9">
        <v>0.4</v>
      </c>
      <c r="F17" s="10" t="s">
        <v>55</v>
      </c>
      <c r="G17" s="8"/>
      <c r="H17" s="9"/>
    </row>
    <row r="18" spans="2:8" x14ac:dyDescent="0.25">
      <c r="B18" s="10" t="s">
        <v>25</v>
      </c>
      <c r="C18" s="8">
        <v>84</v>
      </c>
      <c r="D18" s="9">
        <v>0.6</v>
      </c>
      <c r="F18" s="10" t="s">
        <v>34</v>
      </c>
      <c r="G18" s="8">
        <v>1</v>
      </c>
      <c r="H18" s="9">
        <v>0.05</v>
      </c>
    </row>
    <row r="19" spans="2:8" x14ac:dyDescent="0.25">
      <c r="B19" s="10" t="s">
        <v>26</v>
      </c>
      <c r="C19" s="8">
        <v>21</v>
      </c>
      <c r="D19" s="9">
        <v>0.2</v>
      </c>
      <c r="F19" s="14" t="s">
        <v>35</v>
      </c>
      <c r="G19" s="8"/>
      <c r="H19" s="9"/>
    </row>
    <row r="20" spans="2:8" x14ac:dyDescent="0.25">
      <c r="B20" s="10" t="s">
        <v>27</v>
      </c>
      <c r="C20" s="8">
        <v>1</v>
      </c>
      <c r="D20" s="9">
        <v>0.1</v>
      </c>
      <c r="G20" s="2"/>
    </row>
    <row r="21" spans="2:8" x14ac:dyDescent="0.25">
      <c r="B21" s="10" t="s">
        <v>63</v>
      </c>
      <c r="C21" s="8">
        <v>25</v>
      </c>
      <c r="D21" s="9">
        <v>0.2</v>
      </c>
      <c r="G21" s="2"/>
    </row>
    <row r="22" spans="2:8" x14ac:dyDescent="0.25">
      <c r="B22" s="10" t="s">
        <v>28</v>
      </c>
      <c r="C22" s="8">
        <v>40</v>
      </c>
      <c r="D22" s="9">
        <v>0.4</v>
      </c>
    </row>
    <row r="23" spans="2:8" x14ac:dyDescent="0.25">
      <c r="B23" s="10" t="s">
        <v>29</v>
      </c>
      <c r="C23" s="8">
        <v>78</v>
      </c>
      <c r="D23" s="9">
        <v>0.65</v>
      </c>
    </row>
    <row r="24" spans="2:8" x14ac:dyDescent="0.25">
      <c r="B24" s="10" t="s">
        <v>31</v>
      </c>
      <c r="C24" s="8">
        <v>37</v>
      </c>
      <c r="D24" s="9">
        <v>0.35</v>
      </c>
    </row>
    <row r="25" spans="2:8" x14ac:dyDescent="0.25">
      <c r="B25" s="10" t="s">
        <v>32</v>
      </c>
      <c r="C25" s="8">
        <v>56</v>
      </c>
      <c r="D25" s="9">
        <v>0.47</v>
      </c>
    </row>
    <row r="26" spans="2:8" x14ac:dyDescent="0.25">
      <c r="B26" s="10" t="s">
        <v>33</v>
      </c>
      <c r="C26" s="8">
        <v>47</v>
      </c>
      <c r="D26" s="9">
        <v>0.47</v>
      </c>
    </row>
    <row r="27" spans="2:8" x14ac:dyDescent="0.25">
      <c r="B27" s="10" t="s">
        <v>40</v>
      </c>
      <c r="C27" s="8">
        <v>40</v>
      </c>
      <c r="D27" s="9">
        <v>0.3</v>
      </c>
    </row>
    <row r="28" spans="2:8" x14ac:dyDescent="0.25">
      <c r="B28" s="10" t="s">
        <v>39</v>
      </c>
      <c r="C28" s="8">
        <v>50</v>
      </c>
      <c r="D28" s="9">
        <v>0.25</v>
      </c>
    </row>
    <row r="29" spans="2:8" x14ac:dyDescent="0.25">
      <c r="B29" s="10" t="s">
        <v>79</v>
      </c>
      <c r="C29" s="8">
        <v>40</v>
      </c>
      <c r="D29" s="9">
        <v>0.4</v>
      </c>
    </row>
    <row r="30" spans="2:8" x14ac:dyDescent="0.25">
      <c r="B30" s="10" t="s">
        <v>55</v>
      </c>
      <c r="C30" s="8"/>
      <c r="D30" s="9"/>
    </row>
    <row r="31" spans="2:8" x14ac:dyDescent="0.25">
      <c r="B31" s="10" t="s">
        <v>34</v>
      </c>
      <c r="C31" s="8">
        <v>1</v>
      </c>
      <c r="D31" s="9">
        <v>0.05</v>
      </c>
    </row>
    <row r="32" spans="2:8" s="11" customFormat="1" x14ac:dyDescent="0.25">
      <c r="B32" s="11" t="s">
        <v>35</v>
      </c>
      <c r="C32" s="12"/>
      <c r="D32" s="13"/>
    </row>
    <row r="33" spans="2:12" s="11" customFormat="1" ht="28.2" customHeight="1" x14ac:dyDescent="0.25">
      <c r="B33" s="44" t="s">
        <v>81</v>
      </c>
      <c r="C33" s="44"/>
      <c r="D33" s="44"/>
      <c r="E33" s="44"/>
      <c r="F33" s="44"/>
      <c r="G33" s="44"/>
      <c r="H33" s="44"/>
      <c r="I33" s="44"/>
      <c r="J33" s="44"/>
      <c r="K33" s="44"/>
      <c r="L33" s="44"/>
    </row>
    <row r="34" spans="2:12" ht="15.6" customHeight="1" x14ac:dyDescent="0.25">
      <c r="B34" s="44" t="s">
        <v>80</v>
      </c>
      <c r="C34" s="44"/>
      <c r="D34" s="44"/>
      <c r="E34" s="44"/>
      <c r="F34" s="44"/>
      <c r="G34" s="44"/>
      <c r="H34" s="44"/>
      <c r="I34" s="44"/>
      <c r="J34" s="44"/>
      <c r="K34" s="44"/>
      <c r="L34" s="44"/>
    </row>
    <row r="35" spans="2:12" x14ac:dyDescent="0.25">
      <c r="B35" s="45" t="s">
        <v>36</v>
      </c>
      <c r="C35" s="45"/>
      <c r="D35" s="45"/>
      <c r="E35" s="45"/>
      <c r="F35" s="45"/>
      <c r="G35" s="45"/>
      <c r="H35" s="45"/>
      <c r="I35" s="45"/>
      <c r="J35" s="45"/>
      <c r="K35" s="45"/>
      <c r="L35" s="45"/>
    </row>
    <row r="36" spans="2:12" x14ac:dyDescent="0.25">
      <c r="B36" s="45" t="s">
        <v>37</v>
      </c>
      <c r="C36" s="45"/>
      <c r="D36" s="45"/>
      <c r="E36" s="45"/>
      <c r="F36" s="45"/>
      <c r="G36" s="45"/>
      <c r="H36" s="45"/>
      <c r="I36" s="45"/>
      <c r="J36" s="45"/>
      <c r="K36" s="45"/>
      <c r="L36" s="45"/>
    </row>
    <row r="37" spans="2:12" x14ac:dyDescent="0.25">
      <c r="B37" s="45" t="s">
        <v>38</v>
      </c>
      <c r="C37" s="45"/>
      <c r="D37" s="45"/>
      <c r="E37" s="45"/>
      <c r="F37" s="45"/>
      <c r="G37" s="45"/>
      <c r="H37" s="45"/>
      <c r="I37" s="45"/>
      <c r="J37" s="45"/>
      <c r="K37" s="45"/>
      <c r="L37" s="45"/>
    </row>
    <row r="38" spans="2:12" x14ac:dyDescent="0.25">
      <c r="B38" s="43"/>
      <c r="C38" s="43"/>
      <c r="D38" s="43"/>
    </row>
    <row r="39" spans="2:12" x14ac:dyDescent="0.25">
      <c r="B39" s="43"/>
      <c r="C39" s="43"/>
      <c r="D39" s="43"/>
    </row>
    <row r="40" spans="2:12" hidden="1" x14ac:dyDescent="0.25">
      <c r="B40" s="43"/>
      <c r="C40" s="43"/>
      <c r="D40" s="43"/>
    </row>
    <row r="41" spans="2:12" x14ac:dyDescent="0.25"/>
  </sheetData>
  <sheetProtection algorithmName="SHA-512" hashValue="Lhxz55KSkIXMNIa/MvR6c3ZmMiTBxQSZSlduHZkyjEfZmYndwUUMblMC2WWE/+/+GM0UTfdkOaGIE1dLD6WqJg==" saltValue="6nU9JoakEKZLryKLPg+cfQ==" spinCount="100000" sheet="1" objects="1" scenarios="1"/>
  <mergeCells count="8">
    <mergeCell ref="B40:D40"/>
    <mergeCell ref="B33:L33"/>
    <mergeCell ref="B35:L35"/>
    <mergeCell ref="B36:L36"/>
    <mergeCell ref="B37:L37"/>
    <mergeCell ref="B38:D38"/>
    <mergeCell ref="B39:D39"/>
    <mergeCell ref="B34:L34"/>
  </mergeCells>
  <hyperlinks>
    <hyperlink ref="B35" r:id="rId1" xr:uid="{1BE962F1-54FB-4498-8678-2D266E46341B}"/>
    <hyperlink ref="B36" r:id="rId2" xr:uid="{31296FCA-1661-4F1B-85A4-FD5367F1000D}"/>
    <hyperlink ref="B37" r:id="rId3" xr:uid="{307F28F5-2D61-41EF-9362-F9DB0FA5F0A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E6EA-A535-492F-9D20-48A1B528C679}">
  <dimension ref="A1:O30"/>
  <sheetViews>
    <sheetView workbookViewId="0">
      <selection activeCell="C21" sqref="C21"/>
    </sheetView>
  </sheetViews>
  <sheetFormatPr baseColWidth="10" defaultColWidth="0" defaultRowHeight="12" zeroHeight="1" x14ac:dyDescent="0.25"/>
  <cols>
    <col min="1" max="1" width="4.77734375" style="19" customWidth="1"/>
    <col min="2" max="2" width="11.5546875" style="19" customWidth="1"/>
    <col min="3" max="3" width="18.77734375" style="19" customWidth="1"/>
    <col min="4" max="4" width="10.77734375" style="19" customWidth="1"/>
    <col min="5" max="6" width="30.77734375" style="19" customWidth="1"/>
    <col min="7" max="8" width="11.5546875" style="19" customWidth="1"/>
    <col min="9" max="10" width="11.5546875" style="31" customWidth="1"/>
    <col min="11" max="11" width="11.5546875" style="18" customWidth="1"/>
    <col min="12" max="12" width="18" style="19" hidden="1" customWidth="1"/>
    <col min="13" max="15" width="0" style="19" hidden="1" customWidth="1"/>
    <col min="16" max="16384" width="11.5546875" style="19" hidden="1"/>
  </cols>
  <sheetData>
    <row r="1" spans="1:10" x14ac:dyDescent="0.25">
      <c r="A1" s="36"/>
      <c r="B1" s="36"/>
      <c r="C1" s="37" t="s">
        <v>30</v>
      </c>
      <c r="D1" s="37"/>
      <c r="E1" s="36"/>
      <c r="F1" s="38"/>
      <c r="G1" s="38"/>
      <c r="H1" s="15"/>
      <c r="I1" s="16"/>
      <c r="J1" s="17"/>
    </row>
    <row r="2" spans="1:10" x14ac:dyDescent="0.25">
      <c r="A2" s="36"/>
      <c r="B2" s="36"/>
      <c r="C2" s="37" t="s">
        <v>6</v>
      </c>
      <c r="D2" s="37"/>
      <c r="E2" s="36"/>
      <c r="F2" s="38"/>
      <c r="G2" s="15"/>
      <c r="H2" s="39" t="s">
        <v>0</v>
      </c>
      <c r="I2" s="16"/>
      <c r="J2" s="17"/>
    </row>
    <row r="3" spans="1:10" x14ac:dyDescent="0.25">
      <c r="A3" s="36"/>
      <c r="B3" s="36"/>
      <c r="C3" s="36"/>
      <c r="D3" s="36"/>
      <c r="E3" s="36"/>
      <c r="F3" s="38"/>
      <c r="G3" s="38"/>
      <c r="H3" s="15"/>
      <c r="I3" s="16"/>
      <c r="J3" s="17"/>
    </row>
    <row r="4" spans="1:10" x14ac:dyDescent="0.25">
      <c r="A4" s="36"/>
      <c r="B4" s="36"/>
      <c r="C4" s="52" t="s">
        <v>1</v>
      </c>
      <c r="D4" s="53"/>
      <c r="E4" s="49" t="s">
        <v>2</v>
      </c>
      <c r="F4" s="50"/>
      <c r="G4" s="50"/>
      <c r="H4" s="51"/>
      <c r="I4" s="16"/>
      <c r="J4" s="17"/>
    </row>
    <row r="5" spans="1:10" x14ac:dyDescent="0.25">
      <c r="A5" s="36"/>
      <c r="B5" s="36"/>
      <c r="C5" s="52" t="s">
        <v>3</v>
      </c>
      <c r="D5" s="53"/>
      <c r="E5" s="54" t="s">
        <v>3</v>
      </c>
      <c r="F5" s="54"/>
      <c r="G5" s="54"/>
      <c r="H5" s="55"/>
      <c r="I5" s="16"/>
      <c r="J5" s="17"/>
    </row>
    <row r="6" spans="1:10" x14ac:dyDescent="0.25">
      <c r="A6" s="36"/>
      <c r="B6" s="36"/>
      <c r="C6" s="52" t="s">
        <v>4</v>
      </c>
      <c r="D6" s="53"/>
      <c r="E6" s="56" t="s">
        <v>5</v>
      </c>
      <c r="F6" s="56"/>
      <c r="G6" s="56"/>
      <c r="H6" s="57"/>
      <c r="I6" s="16"/>
      <c r="J6" s="17"/>
    </row>
    <row r="7" spans="1:10" x14ac:dyDescent="0.25">
      <c r="A7" s="15"/>
      <c r="B7" s="15"/>
      <c r="C7" s="15"/>
      <c r="D7" s="15"/>
      <c r="E7" s="15"/>
      <c r="F7" s="15"/>
      <c r="G7" s="15"/>
      <c r="H7" s="15"/>
      <c r="I7" s="16"/>
      <c r="J7" s="17"/>
    </row>
    <row r="8" spans="1:10" x14ac:dyDescent="0.25">
      <c r="A8" s="18"/>
      <c r="B8" s="18"/>
      <c r="C8" s="18"/>
      <c r="D8" s="18"/>
      <c r="E8" s="18"/>
      <c r="F8" s="18"/>
      <c r="G8" s="18"/>
      <c r="H8" s="18"/>
      <c r="I8" s="17"/>
      <c r="J8" s="17"/>
    </row>
    <row r="9" spans="1:10" x14ac:dyDescent="0.25">
      <c r="A9" s="18"/>
      <c r="B9" s="18"/>
      <c r="C9" s="18"/>
      <c r="D9" s="18"/>
      <c r="E9" s="18"/>
      <c r="F9" s="18"/>
      <c r="G9" s="18"/>
      <c r="H9" s="18"/>
      <c r="I9" s="17"/>
      <c r="J9" s="17"/>
    </row>
    <row r="10" spans="1:10" x14ac:dyDescent="0.25">
      <c r="A10" s="18"/>
      <c r="B10" s="18"/>
      <c r="C10" s="18"/>
      <c r="D10" s="18"/>
      <c r="E10" s="18"/>
      <c r="F10" s="18"/>
      <c r="G10" s="18"/>
      <c r="H10" s="18"/>
      <c r="I10" s="17"/>
      <c r="J10" s="17"/>
    </row>
    <row r="11" spans="1:10" x14ac:dyDescent="0.25">
      <c r="A11" s="18"/>
      <c r="B11" s="18"/>
      <c r="C11" s="18"/>
      <c r="D11" s="18"/>
      <c r="E11" s="18"/>
      <c r="F11" s="18"/>
      <c r="G11" s="18"/>
      <c r="H11" s="18"/>
      <c r="I11" s="17"/>
      <c r="J11" s="17"/>
    </row>
    <row r="12" spans="1:10" x14ac:dyDescent="0.25">
      <c r="A12" s="18"/>
      <c r="B12" s="18"/>
      <c r="C12" s="18"/>
      <c r="D12" s="18"/>
      <c r="E12" s="18"/>
      <c r="F12" s="18"/>
      <c r="G12" s="18"/>
      <c r="H12" s="18"/>
      <c r="I12" s="17"/>
      <c r="J12" s="17"/>
    </row>
    <row r="13" spans="1:10" x14ac:dyDescent="0.25">
      <c r="A13" s="18"/>
      <c r="B13" s="18"/>
      <c r="C13" s="18"/>
      <c r="D13" s="18"/>
      <c r="E13" s="18"/>
      <c r="F13" s="18"/>
      <c r="G13" s="18"/>
      <c r="H13" s="18"/>
      <c r="I13" s="17"/>
      <c r="J13" s="17"/>
    </row>
    <row r="14" spans="1:10" x14ac:dyDescent="0.25">
      <c r="A14" s="18"/>
      <c r="B14" s="18"/>
      <c r="C14" s="18"/>
      <c r="D14" s="18"/>
      <c r="E14" s="18"/>
      <c r="F14" s="18"/>
      <c r="G14" s="18"/>
      <c r="H14" s="18"/>
      <c r="I14" s="17"/>
      <c r="J14" s="17"/>
    </row>
    <row r="15" spans="1:10" ht="23.4" customHeight="1" x14ac:dyDescent="0.25">
      <c r="A15" s="18"/>
      <c r="B15" s="18"/>
      <c r="C15" s="20" t="s">
        <v>51</v>
      </c>
      <c r="D15" s="35"/>
      <c r="E15" s="18" t="s">
        <v>52</v>
      </c>
      <c r="F15" s="18"/>
      <c r="G15" s="18"/>
      <c r="H15" s="18"/>
      <c r="I15" s="17"/>
      <c r="J15" s="17"/>
    </row>
    <row r="16" spans="1:10" x14ac:dyDescent="0.25">
      <c r="A16" s="18"/>
      <c r="B16" s="18"/>
      <c r="C16" s="18"/>
      <c r="D16" s="18"/>
      <c r="E16" s="18"/>
      <c r="F16" s="18"/>
      <c r="G16" s="18"/>
      <c r="H16" s="18"/>
      <c r="I16" s="17"/>
      <c r="J16" s="17"/>
    </row>
    <row r="17" spans="1:10" ht="24" x14ac:dyDescent="0.25">
      <c r="A17" s="18"/>
      <c r="B17" s="18"/>
      <c r="C17" s="20" t="s">
        <v>41</v>
      </c>
      <c r="D17" s="20" t="s">
        <v>50</v>
      </c>
      <c r="E17" s="20" t="s">
        <v>72</v>
      </c>
      <c r="F17" s="20" t="s">
        <v>46</v>
      </c>
      <c r="G17" s="20" t="s">
        <v>49</v>
      </c>
      <c r="H17" s="20" t="s">
        <v>47</v>
      </c>
      <c r="I17" s="21" t="s">
        <v>8</v>
      </c>
      <c r="J17" s="21" t="s">
        <v>22</v>
      </c>
    </row>
    <row r="18" spans="1:10" x14ac:dyDescent="0.25">
      <c r="A18" s="18"/>
      <c r="B18" s="18"/>
      <c r="C18" s="22" t="s">
        <v>42</v>
      </c>
      <c r="D18" s="32"/>
      <c r="E18" s="33" t="s">
        <v>35</v>
      </c>
      <c r="F18" s="33"/>
      <c r="G18" s="58">
        <v>40</v>
      </c>
      <c r="H18" s="59">
        <v>0.4</v>
      </c>
      <c r="I18" s="34">
        <f>VLOOKUP(E18,'Base de datos'!$B$2:$D$32,2,FALSE)</f>
        <v>0</v>
      </c>
      <c r="J18" s="34">
        <f>VLOOKUP(E18,'Base de datos'!$B$2:$D$32,3,FALSE)</f>
        <v>0</v>
      </c>
    </row>
    <row r="19" spans="1:10" x14ac:dyDescent="0.25">
      <c r="A19" s="18"/>
      <c r="B19" s="18"/>
      <c r="C19" s="22" t="s">
        <v>43</v>
      </c>
      <c r="D19" s="32"/>
      <c r="E19" s="33" t="s">
        <v>35</v>
      </c>
      <c r="F19" s="33"/>
      <c r="G19" s="58"/>
      <c r="H19" s="59"/>
      <c r="I19" s="34">
        <f>VLOOKUP(E19,'Base de datos'!$B$2:$D$32,2,FALSE)</f>
        <v>0</v>
      </c>
      <c r="J19" s="34">
        <f>VLOOKUP(E19,'Base de datos'!$B$2:$D$32,3,FALSE)</f>
        <v>0</v>
      </c>
    </row>
    <row r="20" spans="1:10" x14ac:dyDescent="0.25">
      <c r="A20" s="18"/>
      <c r="B20" s="18"/>
      <c r="C20" s="22" t="s">
        <v>44</v>
      </c>
      <c r="D20" s="32"/>
      <c r="E20" s="33" t="s">
        <v>35</v>
      </c>
      <c r="F20" s="33"/>
      <c r="G20" s="58"/>
      <c r="H20" s="59"/>
      <c r="I20" s="34">
        <f>VLOOKUP(E20,'Base de datos'!$B$2:$D$32,2,FALSE)</f>
        <v>0</v>
      </c>
      <c r="J20" s="34">
        <f>VLOOKUP(E20,'Base de datos'!$B$2:$D$32,3,FALSE)</f>
        <v>0</v>
      </c>
    </row>
    <row r="21" spans="1:10" x14ac:dyDescent="0.25">
      <c r="A21" s="18"/>
      <c r="B21" s="18"/>
      <c r="C21" s="22" t="s">
        <v>45</v>
      </c>
      <c r="D21" s="32"/>
      <c r="E21" s="33" t="s">
        <v>35</v>
      </c>
      <c r="F21" s="33"/>
      <c r="G21" s="58"/>
      <c r="H21" s="59"/>
      <c r="I21" s="34">
        <f>VLOOKUP(E21,'Base de datos'!$B$2:$D$32,2,FALSE)</f>
        <v>0</v>
      </c>
      <c r="J21" s="34">
        <f>VLOOKUP(E21,'Base de datos'!$B$2:$D$32,3,FALSE)</f>
        <v>0</v>
      </c>
    </row>
    <row r="22" spans="1:10" x14ac:dyDescent="0.25">
      <c r="A22" s="18"/>
      <c r="B22" s="18"/>
      <c r="C22" s="22" t="s">
        <v>48</v>
      </c>
      <c r="D22" s="32"/>
      <c r="E22" s="33" t="s">
        <v>35</v>
      </c>
      <c r="F22" s="33"/>
      <c r="G22" s="58"/>
      <c r="H22" s="59"/>
      <c r="I22" s="34">
        <f>VLOOKUP(E22,'Base de datos'!$B$2:$D$32,2,FALSE)</f>
        <v>0</v>
      </c>
      <c r="J22" s="34">
        <f>VLOOKUP(E22,'Base de datos'!$B$2:$D$32,3,FALSE)</f>
        <v>0</v>
      </c>
    </row>
    <row r="23" spans="1:10" x14ac:dyDescent="0.25">
      <c r="A23" s="18"/>
      <c r="B23" s="18"/>
      <c r="C23" s="23" t="s">
        <v>53</v>
      </c>
      <c r="D23" s="24">
        <f>SUM(D18:D22)</f>
        <v>0</v>
      </c>
      <c r="E23" s="46" t="s">
        <v>57</v>
      </c>
      <c r="F23" s="47"/>
      <c r="G23" s="47"/>
      <c r="H23" s="48"/>
      <c r="I23" s="25" t="e">
        <f>((I18*D18)+(I19*D19)+(I20*D20)+(I21*D21)+(I22*D22))/$D$15</f>
        <v>#DIV/0!</v>
      </c>
      <c r="J23" s="25" t="e">
        <f>((J18*D18)+(J19*D19)+(J20*D20)+(J21*D21)+(J22*D22))/$D$15</f>
        <v>#DIV/0!</v>
      </c>
    </row>
    <row r="24" spans="1:10" x14ac:dyDescent="0.25">
      <c r="A24" s="18"/>
      <c r="B24" s="18"/>
      <c r="C24" s="18"/>
      <c r="D24" s="18"/>
      <c r="E24" s="18"/>
      <c r="F24" s="18"/>
      <c r="G24" s="18"/>
      <c r="H24" s="18"/>
      <c r="I24" s="17"/>
      <c r="J24" s="17"/>
    </row>
    <row r="25" spans="1:10" x14ac:dyDescent="0.25">
      <c r="A25" s="18"/>
      <c r="B25" s="18"/>
      <c r="C25" s="26" t="s">
        <v>54</v>
      </c>
      <c r="D25" s="18"/>
      <c r="E25" s="18"/>
      <c r="F25" s="18"/>
      <c r="G25" s="18"/>
      <c r="H25" s="18"/>
      <c r="I25" s="17"/>
      <c r="J25" s="17"/>
    </row>
    <row r="26" spans="1:10" x14ac:dyDescent="0.25">
      <c r="A26" s="18"/>
      <c r="B26" s="18"/>
      <c r="C26" s="27" t="s">
        <v>8</v>
      </c>
      <c r="D26" s="28">
        <f>SUMIF(I18:I22,"&gt;=40",D18:D22)</f>
        <v>0</v>
      </c>
      <c r="E26" s="27" t="s">
        <v>52</v>
      </c>
      <c r="F26" s="18"/>
      <c r="G26" s="18"/>
      <c r="H26" s="18"/>
      <c r="I26" s="17"/>
      <c r="J26" s="17"/>
    </row>
    <row r="27" spans="1:10" ht="24" customHeight="1" x14ac:dyDescent="0.4">
      <c r="A27" s="18"/>
      <c r="B27" s="18"/>
      <c r="C27" s="29" t="s">
        <v>56</v>
      </c>
      <c r="D27" s="30" t="e">
        <f>D26/D15</f>
        <v>#DIV/0!</v>
      </c>
      <c r="E27" s="26"/>
      <c r="F27" s="18"/>
      <c r="G27" s="18"/>
      <c r="H27" s="18"/>
      <c r="I27" s="17"/>
      <c r="J27" s="17"/>
    </row>
    <row r="28" spans="1:10" x14ac:dyDescent="0.25">
      <c r="A28" s="18"/>
      <c r="B28" s="18"/>
      <c r="C28" s="18"/>
      <c r="D28" s="18"/>
      <c r="E28" s="18"/>
      <c r="F28" s="18"/>
      <c r="G28" s="18"/>
      <c r="H28" s="18"/>
      <c r="I28" s="17"/>
      <c r="J28" s="17"/>
    </row>
    <row r="29" spans="1:10" x14ac:dyDescent="0.25">
      <c r="A29" s="18"/>
      <c r="B29" s="18"/>
      <c r="C29" s="18"/>
      <c r="D29" s="18"/>
      <c r="E29" s="18"/>
      <c r="F29" s="18"/>
      <c r="G29" s="18"/>
      <c r="H29" s="18"/>
      <c r="I29" s="17"/>
      <c r="J29" s="17"/>
    </row>
    <row r="30" spans="1:10" x14ac:dyDescent="0.25">
      <c r="A30" s="18"/>
      <c r="B30" s="18"/>
      <c r="C30" s="18"/>
      <c r="D30" s="18"/>
      <c r="E30" s="18"/>
      <c r="F30" s="18"/>
      <c r="G30" s="18"/>
      <c r="H30" s="18"/>
      <c r="I30" s="17"/>
      <c r="J30" s="17"/>
    </row>
  </sheetData>
  <sheetProtection algorithmName="SHA-512" hashValue="+baqES0VGs/FoS2ftqEfkBTMqfWtLw9VQGWGaJergfQXO5N38XfqfPcCJLCbT2vLU0roxCcvNpQ6Wk0AYemLsw==" saltValue="JLPog/aga49c6LPWC4GsTg==" spinCount="100000" sheet="1" objects="1" scenarios="1"/>
  <mergeCells count="9">
    <mergeCell ref="E23:H23"/>
    <mergeCell ref="E4:H4"/>
    <mergeCell ref="C4:D4"/>
    <mergeCell ref="C5:D5"/>
    <mergeCell ref="E5:H5"/>
    <mergeCell ref="C6:D6"/>
    <mergeCell ref="E6:H6"/>
    <mergeCell ref="G18:G22"/>
    <mergeCell ref="H18:H22"/>
  </mergeCells>
  <phoneticPr fontId="9" type="noConversion"/>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71EA44F-FD13-4D2B-BE4F-5E2E486EF526}">
          <x14:formula1>
            <xm:f>'Base de datos'!$B$3:$B$32</xm:f>
          </x14:formula1>
          <xm:sqref>E18:E22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5730-FCA0-4062-964B-58C9029724DD}">
  <dimension ref="A1:O30"/>
  <sheetViews>
    <sheetView workbookViewId="0">
      <selection activeCell="C18" sqref="C18"/>
    </sheetView>
  </sheetViews>
  <sheetFormatPr baseColWidth="10" defaultColWidth="0" defaultRowHeight="12" customHeight="1" zeroHeight="1" x14ac:dyDescent="0.25"/>
  <cols>
    <col min="1" max="1" width="4.77734375" style="19" customWidth="1"/>
    <col min="2" max="2" width="11.5546875" style="19" customWidth="1"/>
    <col min="3" max="3" width="19.77734375" style="19" customWidth="1"/>
    <col min="4" max="4" width="10.77734375" style="19" customWidth="1"/>
    <col min="5" max="6" width="30.77734375" style="19" customWidth="1"/>
    <col min="7" max="8" width="11.5546875" style="19" customWidth="1"/>
    <col min="9" max="10" width="11.5546875" style="31" customWidth="1"/>
    <col min="11" max="11" width="11.5546875" style="18" customWidth="1"/>
    <col min="12" max="12" width="18" style="19" hidden="1" customWidth="1"/>
    <col min="13" max="15" width="0" style="19" hidden="1" customWidth="1"/>
    <col min="16" max="16384" width="11.5546875" style="19" hidden="1"/>
  </cols>
  <sheetData>
    <row r="1" spans="1:10" x14ac:dyDescent="0.25">
      <c r="A1" s="36"/>
      <c r="B1" s="36"/>
      <c r="C1" s="37" t="s">
        <v>30</v>
      </c>
      <c r="D1" s="37"/>
      <c r="E1" s="36"/>
      <c r="F1" s="38"/>
      <c r="G1" s="38"/>
      <c r="H1" s="15"/>
      <c r="I1" s="16"/>
      <c r="J1" s="17"/>
    </row>
    <row r="2" spans="1:10" x14ac:dyDescent="0.25">
      <c r="A2" s="36"/>
      <c r="B2" s="36"/>
      <c r="C2" s="37" t="s">
        <v>6</v>
      </c>
      <c r="D2" s="37"/>
      <c r="E2" s="36"/>
      <c r="F2" s="38"/>
      <c r="G2" s="15"/>
      <c r="H2" s="39" t="s">
        <v>0</v>
      </c>
      <c r="I2" s="16"/>
      <c r="J2" s="17"/>
    </row>
    <row r="3" spans="1:10" x14ac:dyDescent="0.25">
      <c r="A3" s="36"/>
      <c r="B3" s="36"/>
      <c r="C3" s="36"/>
      <c r="D3" s="36"/>
      <c r="E3" s="36"/>
      <c r="F3" s="38"/>
      <c r="G3" s="38"/>
      <c r="H3" s="15"/>
      <c r="I3" s="16"/>
      <c r="J3" s="17"/>
    </row>
    <row r="4" spans="1:10" x14ac:dyDescent="0.25">
      <c r="A4" s="36"/>
      <c r="B4" s="36"/>
      <c r="C4" s="52" t="s">
        <v>1</v>
      </c>
      <c r="D4" s="53"/>
      <c r="E4" s="49" t="s">
        <v>2</v>
      </c>
      <c r="F4" s="50"/>
      <c r="G4" s="50"/>
      <c r="H4" s="51"/>
      <c r="I4" s="16"/>
      <c r="J4" s="17"/>
    </row>
    <row r="5" spans="1:10" x14ac:dyDescent="0.25">
      <c r="A5" s="36"/>
      <c r="B5" s="36"/>
      <c r="C5" s="52" t="s">
        <v>3</v>
      </c>
      <c r="D5" s="53"/>
      <c r="E5" s="54" t="s">
        <v>3</v>
      </c>
      <c r="F5" s="54"/>
      <c r="G5" s="54"/>
      <c r="H5" s="55"/>
      <c r="I5" s="16"/>
      <c r="J5" s="17"/>
    </row>
    <row r="6" spans="1:10" x14ac:dyDescent="0.25">
      <c r="A6" s="36"/>
      <c r="B6" s="36"/>
      <c r="C6" s="52" t="s">
        <v>4</v>
      </c>
      <c r="D6" s="53"/>
      <c r="E6" s="56" t="s">
        <v>5</v>
      </c>
      <c r="F6" s="56"/>
      <c r="G6" s="56"/>
      <c r="H6" s="57"/>
      <c r="I6" s="16"/>
      <c r="J6" s="17"/>
    </row>
    <row r="7" spans="1:10" x14ac:dyDescent="0.25">
      <c r="A7" s="15"/>
      <c r="B7" s="15"/>
      <c r="C7" s="15"/>
      <c r="D7" s="15"/>
      <c r="E7" s="15"/>
      <c r="F7" s="15"/>
      <c r="G7" s="15"/>
      <c r="H7" s="15"/>
      <c r="I7" s="16"/>
      <c r="J7" s="17"/>
    </row>
    <row r="8" spans="1:10" x14ac:dyDescent="0.25">
      <c r="A8" s="18"/>
      <c r="B8" s="18"/>
      <c r="C8" s="18"/>
      <c r="D8" s="18"/>
      <c r="E8" s="18"/>
      <c r="F8" s="18"/>
      <c r="G8" s="18"/>
      <c r="H8" s="18"/>
      <c r="I8" s="17"/>
      <c r="J8" s="17"/>
    </row>
    <row r="9" spans="1:10" x14ac:dyDescent="0.25">
      <c r="A9" s="18"/>
      <c r="B9" s="18"/>
      <c r="C9" s="18"/>
      <c r="D9" s="18"/>
      <c r="E9" s="18"/>
      <c r="F9" s="18"/>
      <c r="G9" s="18"/>
      <c r="H9" s="18"/>
      <c r="I9" s="17"/>
      <c r="J9" s="17"/>
    </row>
    <row r="10" spans="1:10" x14ac:dyDescent="0.25">
      <c r="A10" s="18"/>
      <c r="B10" s="18"/>
      <c r="C10" s="18"/>
      <c r="D10" s="18"/>
      <c r="E10" s="18"/>
      <c r="F10" s="18"/>
      <c r="G10" s="18"/>
      <c r="H10" s="18"/>
      <c r="I10" s="17"/>
      <c r="J10" s="17"/>
    </row>
    <row r="11" spans="1:10" x14ac:dyDescent="0.25">
      <c r="A11" s="18"/>
      <c r="B11" s="18"/>
      <c r="C11" s="18"/>
      <c r="D11" s="18"/>
      <c r="E11" s="18"/>
      <c r="F11" s="18"/>
      <c r="G11" s="18"/>
      <c r="H11" s="18"/>
      <c r="I11" s="17"/>
      <c r="J11" s="17"/>
    </row>
    <row r="12" spans="1:10" x14ac:dyDescent="0.25">
      <c r="A12" s="18"/>
      <c r="B12" s="18"/>
      <c r="C12" s="18"/>
      <c r="D12" s="18"/>
      <c r="E12" s="18"/>
      <c r="F12" s="18"/>
      <c r="G12" s="18"/>
      <c r="H12" s="18"/>
      <c r="I12" s="17"/>
      <c r="J12" s="17"/>
    </row>
    <row r="13" spans="1:10" x14ac:dyDescent="0.25">
      <c r="A13" s="18"/>
      <c r="B13" s="18"/>
      <c r="C13" s="18"/>
      <c r="D13" s="18"/>
      <c r="E13" s="18"/>
      <c r="F13" s="18"/>
      <c r="G13" s="18"/>
      <c r="H13" s="18"/>
      <c r="I13" s="17"/>
      <c r="J13" s="17"/>
    </row>
    <row r="14" spans="1:10" x14ac:dyDescent="0.25">
      <c r="A14" s="18"/>
      <c r="B14" s="18"/>
      <c r="C14" s="18"/>
      <c r="D14" s="18"/>
      <c r="E14" s="18"/>
      <c r="F14" s="18"/>
      <c r="G14" s="18"/>
      <c r="H14" s="18"/>
      <c r="I14" s="17"/>
      <c r="J14" s="17"/>
    </row>
    <row r="15" spans="1:10" ht="36" x14ac:dyDescent="0.25">
      <c r="A15" s="18"/>
      <c r="B15" s="18"/>
      <c r="C15" s="29" t="s">
        <v>58</v>
      </c>
      <c r="D15" s="34"/>
      <c r="E15" s="18" t="s">
        <v>52</v>
      </c>
      <c r="F15" s="18"/>
      <c r="G15" s="18"/>
      <c r="H15" s="18"/>
      <c r="I15" s="17"/>
      <c r="J15" s="17"/>
    </row>
    <row r="16" spans="1:10" x14ac:dyDescent="0.25">
      <c r="A16" s="18"/>
      <c r="B16" s="18"/>
      <c r="C16" s="18"/>
      <c r="D16" s="18"/>
      <c r="E16" s="18"/>
      <c r="F16" s="18"/>
      <c r="G16" s="18"/>
      <c r="H16" s="18"/>
      <c r="I16" s="17"/>
      <c r="J16" s="17"/>
    </row>
    <row r="17" spans="1:10" ht="24" x14ac:dyDescent="0.25">
      <c r="A17" s="18"/>
      <c r="B17" s="18"/>
      <c r="C17" s="20" t="s">
        <v>70</v>
      </c>
      <c r="D17" s="20" t="s">
        <v>50</v>
      </c>
      <c r="E17" s="20" t="s">
        <v>72</v>
      </c>
      <c r="F17" s="20" t="s">
        <v>71</v>
      </c>
      <c r="G17" s="20" t="s">
        <v>49</v>
      </c>
      <c r="H17" s="20" t="s">
        <v>47</v>
      </c>
      <c r="I17" s="21" t="s">
        <v>8</v>
      </c>
      <c r="J17" s="21" t="s">
        <v>22</v>
      </c>
    </row>
    <row r="18" spans="1:10" x14ac:dyDescent="0.25">
      <c r="A18" s="18"/>
      <c r="B18" s="18"/>
      <c r="C18" s="22" t="s">
        <v>42</v>
      </c>
      <c r="D18" s="32"/>
      <c r="E18" s="33" t="s">
        <v>35</v>
      </c>
      <c r="F18" s="33"/>
      <c r="G18" s="58">
        <v>40</v>
      </c>
      <c r="H18" s="58">
        <v>0.4</v>
      </c>
      <c r="I18" s="34">
        <f>VLOOKUP(E18,'Base de datos'!F2:H19,2,FALSE)</f>
        <v>0</v>
      </c>
      <c r="J18" s="34">
        <f>VLOOKUP(E18,'Base de datos'!F2:H19,3,FALSE)</f>
        <v>0</v>
      </c>
    </row>
    <row r="19" spans="1:10" x14ac:dyDescent="0.25">
      <c r="A19" s="18"/>
      <c r="B19" s="18"/>
      <c r="C19" s="22" t="s">
        <v>43</v>
      </c>
      <c r="D19" s="32"/>
      <c r="E19" s="33" t="s">
        <v>35</v>
      </c>
      <c r="F19" s="33"/>
      <c r="G19" s="58"/>
      <c r="H19" s="58"/>
      <c r="I19" s="34">
        <f>VLOOKUP(E19,'Base de datos'!F3:H20,2,FALSE)</f>
        <v>0</v>
      </c>
      <c r="J19" s="34">
        <f>VLOOKUP(E19,'Base de datos'!F3:H20,3,FALSE)</f>
        <v>0</v>
      </c>
    </row>
    <row r="20" spans="1:10" x14ac:dyDescent="0.25">
      <c r="A20" s="18"/>
      <c r="B20" s="18"/>
      <c r="C20" s="22" t="s">
        <v>44</v>
      </c>
      <c r="D20" s="32"/>
      <c r="E20" s="33" t="s">
        <v>35</v>
      </c>
      <c r="F20" s="33"/>
      <c r="G20" s="58"/>
      <c r="H20" s="58"/>
      <c r="I20" s="34">
        <f>VLOOKUP(E20,'Base de datos'!F3:H20,2,FALSE)</f>
        <v>0</v>
      </c>
      <c r="J20" s="34">
        <f>VLOOKUP(E20,'Base de datos'!F3:H20,3,FALSE)</f>
        <v>0</v>
      </c>
    </row>
    <row r="21" spans="1:10" x14ac:dyDescent="0.25">
      <c r="A21" s="18"/>
      <c r="B21" s="18"/>
      <c r="C21" s="22" t="s">
        <v>45</v>
      </c>
      <c r="D21" s="32"/>
      <c r="E21" s="33" t="s">
        <v>35</v>
      </c>
      <c r="F21" s="33"/>
      <c r="G21" s="58"/>
      <c r="H21" s="58"/>
      <c r="I21" s="34">
        <f>VLOOKUP(E21,'Base de datos'!F3:H20,2,FALSE)</f>
        <v>0</v>
      </c>
      <c r="J21" s="34">
        <f>VLOOKUP(E21,'Base de datos'!F3:H20,3,FALSE)</f>
        <v>0</v>
      </c>
    </row>
    <row r="22" spans="1:10" x14ac:dyDescent="0.25">
      <c r="A22" s="18"/>
      <c r="B22" s="18"/>
      <c r="C22" s="22" t="s">
        <v>48</v>
      </c>
      <c r="D22" s="32"/>
      <c r="E22" s="33" t="s">
        <v>35</v>
      </c>
      <c r="F22" s="33"/>
      <c r="G22" s="58"/>
      <c r="H22" s="58"/>
      <c r="I22" s="34">
        <f>VLOOKUP(E22,'Base de datos'!F3:H20,2,FALSE)</f>
        <v>0</v>
      </c>
      <c r="J22" s="34">
        <f>VLOOKUP(E22,'Base de datos'!F3:H20,3,FALSE)</f>
        <v>0</v>
      </c>
    </row>
    <row r="23" spans="1:10" x14ac:dyDescent="0.25">
      <c r="A23" s="18"/>
      <c r="B23" s="18"/>
      <c r="C23" s="23" t="s">
        <v>53</v>
      </c>
      <c r="D23" s="24">
        <f>SUM(D18:D22)</f>
        <v>0</v>
      </c>
      <c r="E23" s="46" t="s">
        <v>57</v>
      </c>
      <c r="F23" s="47"/>
      <c r="G23" s="47"/>
      <c r="H23" s="48"/>
      <c r="I23" s="25" t="e">
        <f>((I18*D18)+(I19*D19)+(I20*D20)+(I21*D21)+(I22*D22))/$D$15</f>
        <v>#DIV/0!</v>
      </c>
      <c r="J23" s="25" t="e">
        <f>((J18*D18)+(J19*D19)+(J20*D20)+(J21*D21)+(J22*D22))/$D$15</f>
        <v>#DIV/0!</v>
      </c>
    </row>
    <row r="24" spans="1:10" x14ac:dyDescent="0.25">
      <c r="A24" s="18"/>
      <c r="B24" s="18"/>
      <c r="C24" s="18"/>
      <c r="D24" s="18"/>
      <c r="E24" s="18"/>
      <c r="F24" s="18"/>
      <c r="G24" s="18"/>
      <c r="H24" s="18"/>
      <c r="I24" s="17"/>
      <c r="J24" s="17"/>
    </row>
    <row r="25" spans="1:10" x14ac:dyDescent="0.25">
      <c r="A25" s="18"/>
      <c r="B25" s="18"/>
      <c r="C25" s="26" t="s">
        <v>54</v>
      </c>
      <c r="D25" s="18"/>
      <c r="E25" s="18"/>
      <c r="F25" s="18"/>
      <c r="G25" s="18"/>
      <c r="H25" s="18"/>
      <c r="I25" s="17"/>
      <c r="J25" s="17"/>
    </row>
    <row r="26" spans="1:10" x14ac:dyDescent="0.25">
      <c r="A26" s="18"/>
      <c r="B26" s="18"/>
      <c r="C26" s="27" t="s">
        <v>8</v>
      </c>
      <c r="D26" s="28">
        <f>SUMIF(I18:I22,"&gt;=40",D18:D22)</f>
        <v>0</v>
      </c>
      <c r="E26" s="27" t="s">
        <v>52</v>
      </c>
      <c r="F26" s="18"/>
      <c r="G26" s="18"/>
      <c r="H26" s="18"/>
      <c r="I26" s="17"/>
      <c r="J26" s="17"/>
    </row>
    <row r="27" spans="1:10" ht="24" customHeight="1" x14ac:dyDescent="0.4">
      <c r="A27" s="18"/>
      <c r="B27" s="18"/>
      <c r="C27" s="29" t="s">
        <v>56</v>
      </c>
      <c r="D27" s="30" t="e">
        <f>D26/D15</f>
        <v>#DIV/0!</v>
      </c>
      <c r="E27" s="26"/>
      <c r="F27" s="18"/>
      <c r="G27" s="18"/>
      <c r="H27" s="18"/>
      <c r="I27" s="17"/>
      <c r="J27" s="17"/>
    </row>
    <row r="28" spans="1:10" x14ac:dyDescent="0.25">
      <c r="A28" s="18"/>
      <c r="B28" s="18"/>
      <c r="C28" s="18"/>
      <c r="D28" s="18"/>
      <c r="E28" s="18"/>
      <c r="F28" s="18"/>
      <c r="G28" s="18"/>
      <c r="H28" s="18"/>
      <c r="I28" s="17"/>
      <c r="J28" s="17"/>
    </row>
    <row r="29" spans="1:10" x14ac:dyDescent="0.25">
      <c r="A29" s="18"/>
      <c r="B29" s="18"/>
      <c r="C29" s="18"/>
      <c r="D29" s="18"/>
      <c r="E29" s="18"/>
      <c r="F29" s="18"/>
      <c r="G29" s="18"/>
      <c r="H29" s="18"/>
      <c r="I29" s="17"/>
      <c r="J29" s="17"/>
    </row>
    <row r="30" spans="1:10" x14ac:dyDescent="0.25">
      <c r="A30" s="18"/>
      <c r="B30" s="18"/>
      <c r="C30" s="18"/>
      <c r="D30" s="18"/>
      <c r="E30" s="18"/>
      <c r="F30" s="18"/>
      <c r="G30" s="18"/>
      <c r="H30" s="18"/>
      <c r="I30" s="17"/>
      <c r="J30" s="17"/>
    </row>
  </sheetData>
  <sheetProtection algorithmName="SHA-512" hashValue="iHFTJ4TjYe1h6/R7CZNGsNUp3igXM4f1n0K8lQUcasyDlWK8Ooh8fyfguSAnntbjHUBrnPm2zumWPqC5PlXQSQ==" saltValue="oV+RZy2MXIbo+3sGiqyoaw==" spinCount="100000" sheet="1" objects="1" scenarios="1"/>
  <mergeCells count="9">
    <mergeCell ref="E23:H23"/>
    <mergeCell ref="E4:H4"/>
    <mergeCell ref="C4:D4"/>
    <mergeCell ref="C5:D5"/>
    <mergeCell ref="E5:H5"/>
    <mergeCell ref="C6:D6"/>
    <mergeCell ref="E6:H6"/>
    <mergeCell ref="G18:G22"/>
    <mergeCell ref="H18:H2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8635174-259D-4DD1-B273-213F1D131E6B}">
          <x14:formula1>
            <xm:f>'Base de datos'!$F$3:$F$19</xm:f>
          </x14:formula1>
          <xm:sqref>E18:E22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A3F89-5C2A-404B-8D14-48ABAF939E80}">
  <dimension ref="A1:O28"/>
  <sheetViews>
    <sheetView topLeftCell="A2" workbookViewId="0">
      <selection activeCell="I21" sqref="I21"/>
    </sheetView>
  </sheetViews>
  <sheetFormatPr baseColWidth="10" defaultColWidth="0" defaultRowHeight="12" customHeight="1" zeroHeight="1" x14ac:dyDescent="0.25"/>
  <cols>
    <col min="1" max="1" width="4.77734375" style="19" customWidth="1"/>
    <col min="2" max="2" width="11.5546875" style="19" customWidth="1"/>
    <col min="3" max="3" width="19.77734375" style="19" customWidth="1"/>
    <col min="4" max="4" width="10.77734375" style="19" customWidth="1"/>
    <col min="5" max="6" width="30.77734375" style="19" customWidth="1"/>
    <col min="7" max="8" width="11.5546875" style="19" customWidth="1"/>
    <col min="9" max="10" width="11.5546875" style="31" customWidth="1"/>
    <col min="11" max="11" width="11.5546875" style="18" customWidth="1"/>
    <col min="12" max="12" width="18" style="19" hidden="1" customWidth="1"/>
    <col min="13" max="15" width="0" style="19" hidden="1" customWidth="1"/>
    <col min="16" max="16384" width="11.5546875" style="19" hidden="1"/>
  </cols>
  <sheetData>
    <row r="1" spans="1:10" x14ac:dyDescent="0.25">
      <c r="A1" s="36"/>
      <c r="B1" s="36"/>
      <c r="C1" s="37" t="s">
        <v>30</v>
      </c>
      <c r="D1" s="37"/>
      <c r="E1" s="36"/>
      <c r="F1" s="38"/>
      <c r="G1" s="38"/>
      <c r="H1" s="15"/>
      <c r="I1" s="16"/>
      <c r="J1" s="17"/>
    </row>
    <row r="2" spans="1:10" x14ac:dyDescent="0.25">
      <c r="A2" s="36"/>
      <c r="B2" s="36"/>
      <c r="C2" s="37" t="s">
        <v>6</v>
      </c>
      <c r="D2" s="37"/>
      <c r="E2" s="36"/>
      <c r="F2" s="38"/>
      <c r="G2" s="15"/>
      <c r="H2" s="39" t="s">
        <v>0</v>
      </c>
      <c r="I2" s="16"/>
      <c r="J2" s="17"/>
    </row>
    <row r="3" spans="1:10" x14ac:dyDescent="0.25">
      <c r="A3" s="36"/>
      <c r="B3" s="36"/>
      <c r="C3" s="36"/>
      <c r="D3" s="36"/>
      <c r="E3" s="36"/>
      <c r="F3" s="38"/>
      <c r="G3" s="38"/>
      <c r="H3" s="15"/>
      <c r="I3" s="16"/>
      <c r="J3" s="17"/>
    </row>
    <row r="4" spans="1:10" x14ac:dyDescent="0.25">
      <c r="A4" s="36"/>
      <c r="B4" s="36"/>
      <c r="C4" s="52" t="s">
        <v>1</v>
      </c>
      <c r="D4" s="53"/>
      <c r="E4" s="49" t="s">
        <v>2</v>
      </c>
      <c r="F4" s="50"/>
      <c r="G4" s="50"/>
      <c r="H4" s="51"/>
      <c r="I4" s="16"/>
      <c r="J4" s="17"/>
    </row>
    <row r="5" spans="1:10" x14ac:dyDescent="0.25">
      <c r="A5" s="36"/>
      <c r="B5" s="36"/>
      <c r="C5" s="52" t="s">
        <v>3</v>
      </c>
      <c r="D5" s="53"/>
      <c r="E5" s="54" t="s">
        <v>3</v>
      </c>
      <c r="F5" s="54"/>
      <c r="G5" s="54"/>
      <c r="H5" s="55"/>
      <c r="I5" s="16"/>
      <c r="J5" s="17"/>
    </row>
    <row r="6" spans="1:10" x14ac:dyDescent="0.25">
      <c r="A6" s="36"/>
      <c r="B6" s="36"/>
      <c r="C6" s="52" t="s">
        <v>4</v>
      </c>
      <c r="D6" s="53"/>
      <c r="E6" s="56" t="s">
        <v>5</v>
      </c>
      <c r="F6" s="56"/>
      <c r="G6" s="56"/>
      <c r="H6" s="57"/>
      <c r="I6" s="16"/>
      <c r="J6" s="17"/>
    </row>
    <row r="7" spans="1:10" x14ac:dyDescent="0.25">
      <c r="A7" s="15"/>
      <c r="B7" s="15"/>
      <c r="C7" s="15"/>
      <c r="D7" s="15"/>
      <c r="E7" s="15"/>
      <c r="F7" s="15"/>
      <c r="G7" s="15"/>
      <c r="H7" s="15"/>
      <c r="I7" s="16"/>
      <c r="J7" s="17"/>
    </row>
    <row r="8" spans="1:10" x14ac:dyDescent="0.25">
      <c r="A8" s="18"/>
      <c r="B8" s="18"/>
      <c r="C8" s="18"/>
      <c r="D8" s="18"/>
      <c r="E8" s="18"/>
      <c r="F8" s="18"/>
      <c r="G8" s="18"/>
      <c r="H8" s="18"/>
      <c r="I8" s="17"/>
      <c r="J8" s="17"/>
    </row>
    <row r="9" spans="1:10" x14ac:dyDescent="0.25">
      <c r="A9" s="18"/>
      <c r="B9" s="18"/>
      <c r="C9" s="18"/>
      <c r="D9" s="18"/>
      <c r="E9" s="18"/>
      <c r="F9" s="18"/>
      <c r="G9" s="18"/>
      <c r="H9" s="18"/>
      <c r="I9" s="17"/>
      <c r="J9" s="17"/>
    </row>
    <row r="10" spans="1:10" x14ac:dyDescent="0.25">
      <c r="A10" s="18"/>
      <c r="B10" s="18"/>
      <c r="C10" s="18"/>
      <c r="D10" s="18"/>
      <c r="E10" s="18"/>
      <c r="F10" s="18"/>
      <c r="G10" s="18"/>
      <c r="H10" s="18"/>
      <c r="I10" s="17"/>
      <c r="J10" s="17"/>
    </row>
    <row r="11" spans="1:10" x14ac:dyDescent="0.25">
      <c r="A11" s="18"/>
      <c r="B11" s="18"/>
      <c r="C11" s="18"/>
      <c r="D11" s="18"/>
      <c r="E11" s="18"/>
      <c r="F11" s="18"/>
      <c r="G11" s="18"/>
      <c r="H11" s="18"/>
      <c r="I11" s="17"/>
      <c r="J11" s="17"/>
    </row>
    <row r="12" spans="1:10" x14ac:dyDescent="0.25">
      <c r="A12" s="18"/>
      <c r="B12" s="18"/>
      <c r="C12" s="18"/>
      <c r="D12" s="18"/>
      <c r="E12" s="18"/>
      <c r="F12" s="18"/>
      <c r="G12" s="18"/>
      <c r="H12" s="18"/>
      <c r="I12" s="17"/>
      <c r="J12" s="17"/>
    </row>
    <row r="13" spans="1:10" ht="24" x14ac:dyDescent="0.25">
      <c r="A13" s="18"/>
      <c r="B13" s="18"/>
      <c r="C13" s="29" t="s">
        <v>78</v>
      </c>
      <c r="D13" s="34"/>
      <c r="E13" s="18" t="s">
        <v>52</v>
      </c>
      <c r="F13" s="18"/>
      <c r="G13" s="18"/>
      <c r="H13" s="18"/>
      <c r="I13" s="17"/>
      <c r="J13" s="17"/>
    </row>
    <row r="14" spans="1:10" x14ac:dyDescent="0.25">
      <c r="A14" s="18"/>
      <c r="B14" s="18"/>
      <c r="C14" s="18"/>
      <c r="D14" s="18"/>
      <c r="E14" s="18"/>
      <c r="F14" s="18"/>
      <c r="G14" s="18"/>
      <c r="H14" s="18"/>
      <c r="I14" s="17"/>
      <c r="J14" s="17"/>
    </row>
    <row r="15" spans="1:10" ht="24" x14ac:dyDescent="0.25">
      <c r="A15" s="18"/>
      <c r="B15" s="18"/>
      <c r="C15" s="20" t="s">
        <v>70</v>
      </c>
      <c r="D15" s="20" t="s">
        <v>50</v>
      </c>
      <c r="E15" s="20" t="s">
        <v>72</v>
      </c>
      <c r="F15" s="20" t="s">
        <v>71</v>
      </c>
      <c r="G15" s="20" t="s">
        <v>49</v>
      </c>
      <c r="H15" s="20" t="s">
        <v>47</v>
      </c>
      <c r="I15" s="21" t="s">
        <v>8</v>
      </c>
      <c r="J15" s="21" t="s">
        <v>22</v>
      </c>
    </row>
    <row r="16" spans="1:10" x14ac:dyDescent="0.25">
      <c r="A16" s="18"/>
      <c r="B16" s="18"/>
      <c r="C16" s="22" t="s">
        <v>42</v>
      </c>
      <c r="D16" s="32"/>
      <c r="E16" s="33" t="s">
        <v>35</v>
      </c>
      <c r="F16" s="33"/>
      <c r="G16" s="58">
        <v>35</v>
      </c>
      <c r="H16" s="58">
        <v>0.32</v>
      </c>
      <c r="I16" s="34">
        <f>VLOOKUP(E16,'Base de datos'!$J$2:$L$14,2,FALSE)</f>
        <v>0</v>
      </c>
      <c r="J16" s="34">
        <f>VLOOKUP(E16,'Base de datos'!$J$2:$L$14,3,FALSE)</f>
        <v>0</v>
      </c>
    </row>
    <row r="17" spans="1:10" x14ac:dyDescent="0.25">
      <c r="A17" s="18"/>
      <c r="B17" s="18"/>
      <c r="C17" s="22" t="s">
        <v>43</v>
      </c>
      <c r="D17" s="32"/>
      <c r="E17" s="33" t="s">
        <v>35</v>
      </c>
      <c r="F17" s="33"/>
      <c r="G17" s="58"/>
      <c r="H17" s="58"/>
      <c r="I17" s="34">
        <f>VLOOKUP(E17,'Base de datos'!$J$2:$L$14,2,FALSE)</f>
        <v>0</v>
      </c>
      <c r="J17" s="34">
        <f>VLOOKUP(E17,'Base de datos'!$J$2:$L$14,3,FALSE)</f>
        <v>0</v>
      </c>
    </row>
    <row r="18" spans="1:10" x14ac:dyDescent="0.25">
      <c r="A18" s="18"/>
      <c r="B18" s="18"/>
      <c r="C18" s="22" t="s">
        <v>44</v>
      </c>
      <c r="D18" s="32"/>
      <c r="E18" s="33" t="s">
        <v>35</v>
      </c>
      <c r="F18" s="33"/>
      <c r="G18" s="58"/>
      <c r="H18" s="58"/>
      <c r="I18" s="34">
        <f>VLOOKUP(E18,'Base de datos'!$J$2:$L$14,2,FALSE)</f>
        <v>0</v>
      </c>
      <c r="J18" s="34">
        <f>VLOOKUP(E18,'Base de datos'!$J$2:$L$14,3,FALSE)</f>
        <v>0</v>
      </c>
    </row>
    <row r="19" spans="1:10" x14ac:dyDescent="0.25">
      <c r="A19" s="18"/>
      <c r="B19" s="18"/>
      <c r="C19" s="22" t="s">
        <v>45</v>
      </c>
      <c r="D19" s="32"/>
      <c r="E19" s="33" t="s">
        <v>35</v>
      </c>
      <c r="F19" s="33"/>
      <c r="G19" s="58"/>
      <c r="H19" s="58"/>
      <c r="I19" s="34">
        <f>VLOOKUP(E19,'Base de datos'!$J$2:$L$14,2,FALSE)</f>
        <v>0</v>
      </c>
      <c r="J19" s="34">
        <f>VLOOKUP(E19,'Base de datos'!$J$2:$L$14,3,FALSE)</f>
        <v>0</v>
      </c>
    </row>
    <row r="20" spans="1:10" x14ac:dyDescent="0.25">
      <c r="A20" s="18"/>
      <c r="B20" s="18"/>
      <c r="C20" s="22" t="s">
        <v>48</v>
      </c>
      <c r="D20" s="32"/>
      <c r="E20" s="33" t="s">
        <v>35</v>
      </c>
      <c r="F20" s="33"/>
      <c r="G20" s="58"/>
      <c r="H20" s="58"/>
      <c r="I20" s="34">
        <f>VLOOKUP(E20,'Base de datos'!$J$2:$L$14,2,FALSE)</f>
        <v>0</v>
      </c>
      <c r="J20" s="34">
        <f>VLOOKUP(E20,'Base de datos'!$J$2:$L$14,3,FALSE)</f>
        <v>0</v>
      </c>
    </row>
    <row r="21" spans="1:10" x14ac:dyDescent="0.25">
      <c r="A21" s="18"/>
      <c r="B21" s="18"/>
      <c r="C21" s="23" t="s">
        <v>53</v>
      </c>
      <c r="D21" s="24">
        <f>SUM(D16:D20)</f>
        <v>0</v>
      </c>
      <c r="E21" s="46" t="s">
        <v>57</v>
      </c>
      <c r="F21" s="47"/>
      <c r="G21" s="47"/>
      <c r="H21" s="48"/>
      <c r="I21" s="25" t="e">
        <f>((I16*D16)+(I17*D17)+(I18*D18)+(I19*D19)+(I20*D20))/$D$13</f>
        <v>#DIV/0!</v>
      </c>
      <c r="J21" s="25" t="e">
        <f>((J16*D16)+(J17*D17)+(J18*D18)+(J19*D19)+(J20*D20))/$D$13</f>
        <v>#DIV/0!</v>
      </c>
    </row>
    <row r="22" spans="1:10" x14ac:dyDescent="0.25">
      <c r="A22" s="18"/>
      <c r="B22" s="18"/>
      <c r="C22" s="18"/>
      <c r="D22" s="18"/>
      <c r="E22" s="18"/>
      <c r="F22" s="18"/>
      <c r="G22" s="18"/>
      <c r="H22" s="18"/>
      <c r="I22" s="17"/>
      <c r="J22" s="17"/>
    </row>
    <row r="23" spans="1:10" x14ac:dyDescent="0.25">
      <c r="A23" s="18"/>
      <c r="B23" s="18"/>
      <c r="C23" s="26" t="s">
        <v>54</v>
      </c>
      <c r="D23" s="18"/>
      <c r="E23" s="18"/>
      <c r="F23" s="18"/>
      <c r="G23" s="18"/>
      <c r="H23" s="18"/>
      <c r="I23" s="17"/>
      <c r="J23" s="17"/>
    </row>
    <row r="24" spans="1:10" x14ac:dyDescent="0.25">
      <c r="A24" s="18"/>
      <c r="B24" s="18"/>
      <c r="C24" s="27" t="s">
        <v>8</v>
      </c>
      <c r="D24" s="28">
        <f>SUMIF(I16:I20,"&gt;=35",D16:D20)</f>
        <v>0</v>
      </c>
      <c r="E24" s="27" t="s">
        <v>52</v>
      </c>
      <c r="F24" s="18"/>
      <c r="G24" s="18"/>
      <c r="H24" s="18"/>
      <c r="I24" s="17"/>
      <c r="J24" s="17"/>
    </row>
    <row r="25" spans="1:10" ht="24" customHeight="1" x14ac:dyDescent="0.4">
      <c r="A25" s="18"/>
      <c r="B25" s="18"/>
      <c r="C25" s="29" t="s">
        <v>56</v>
      </c>
      <c r="D25" s="30" t="e">
        <f>D24/D13</f>
        <v>#DIV/0!</v>
      </c>
      <c r="E25" s="26"/>
      <c r="F25" s="18"/>
      <c r="G25" s="18"/>
      <c r="H25" s="18"/>
      <c r="I25" s="17"/>
      <c r="J25" s="17"/>
    </row>
    <row r="26" spans="1:10" x14ac:dyDescent="0.25">
      <c r="A26" s="18"/>
      <c r="B26" s="18"/>
      <c r="C26" s="18"/>
      <c r="D26" s="18"/>
      <c r="E26" s="18"/>
      <c r="F26" s="18"/>
      <c r="G26" s="18"/>
      <c r="H26" s="18"/>
      <c r="I26" s="17"/>
      <c r="J26" s="17"/>
    </row>
    <row r="27" spans="1:10" x14ac:dyDescent="0.25">
      <c r="A27" s="18"/>
      <c r="B27" s="18"/>
      <c r="C27" s="18"/>
      <c r="D27" s="18"/>
      <c r="E27" s="18"/>
      <c r="F27" s="18"/>
      <c r="G27" s="18"/>
      <c r="H27" s="18"/>
      <c r="I27" s="17"/>
      <c r="J27" s="17"/>
    </row>
    <row r="28" spans="1:10" x14ac:dyDescent="0.25">
      <c r="A28" s="18"/>
      <c r="B28" s="18"/>
      <c r="C28" s="18"/>
      <c r="D28" s="18"/>
      <c r="E28" s="18"/>
      <c r="F28" s="18"/>
      <c r="G28" s="18"/>
      <c r="H28" s="18"/>
      <c r="I28" s="17"/>
      <c r="J28" s="17"/>
    </row>
  </sheetData>
  <sheetProtection algorithmName="SHA-512" hashValue="mphSx0r4hSKhGdWhXS5sy86RM8l9rJT/sq0MvuoBNMRRze1TwAyEO1DeJ+lzBeftiLUM/tXSvK8T9ClNuyMT0g==" saltValue="SOiDnUjGTsmeyllmFFIUBw==" spinCount="100000" sheet="1" objects="1" scenarios="1"/>
  <mergeCells count="9">
    <mergeCell ref="E21:H21"/>
    <mergeCell ref="E4:H4"/>
    <mergeCell ref="C4:D4"/>
    <mergeCell ref="C5:D5"/>
    <mergeCell ref="E5:H5"/>
    <mergeCell ref="C6:D6"/>
    <mergeCell ref="E6:H6"/>
    <mergeCell ref="G16:G20"/>
    <mergeCell ref="H16:H20"/>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A187800-B847-4EF5-9D80-FD77AFA6D13F}">
          <x14:formula1>
            <xm:f>'Base de datos'!$J$3:$J$14</xm:f>
          </x14:formula1>
          <xm:sqref>E16:E20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Condiciones de Uso</vt:lpstr>
      <vt:lpstr>Base de datos</vt:lpstr>
      <vt:lpstr>Parte 1. Techos</vt:lpstr>
      <vt:lpstr>Parte 2. Paredes Exteriores</vt:lpstr>
      <vt:lpstr>Parte 3. Pavimentos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Avila Utrera</dc:creator>
  <cp:lastModifiedBy>José Manuel Avila Utrera</cp:lastModifiedBy>
  <dcterms:created xsi:type="dcterms:W3CDTF">2024-07-18T15:58:59Z</dcterms:created>
  <dcterms:modified xsi:type="dcterms:W3CDTF">2025-05-08T16:07:20Z</dcterms:modified>
</cp:coreProperties>
</file>